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LAG\Desktop\Keko\NATJEČAJ\"/>
    </mc:Choice>
  </mc:AlternateContent>
  <bookViews>
    <workbookView xWindow="0" yWindow="0" windowWidth="28800" windowHeight="11835" tabRatio="872"/>
  </bookViews>
  <sheets>
    <sheet name=" PLAN NABAVE-TTIP" sheetId="1" r:id="rId1"/>
    <sheet name="UPUTE" sheetId="17" r:id="rId2"/>
    <sheet name="LPT" sheetId="18" r:id="rId3"/>
  </sheets>
  <externalReferences>
    <externalReference r:id="rId4"/>
  </externalReferences>
  <definedNames>
    <definedName name="A" localSheetId="1">#REF!</definedName>
    <definedName name="A">#REF!</definedName>
    <definedName name="aa" localSheetId="1">#REF!</definedName>
    <definedName name="aa">#REF!</definedName>
    <definedName name="DA">'[1]PLAN NABAVE-TTIP'!$B$51:$B$52</definedName>
    <definedName name="Građenje" localSheetId="1">#REF!</definedName>
    <definedName name="Građenje">#REF!</definedName>
    <definedName name="građenje.životinje" localSheetId="2">#REF!</definedName>
    <definedName name="građenje.životinje" localSheetId="1">#REF!</definedName>
    <definedName name="građenje.životinje">#REF!</definedName>
    <definedName name="inenzitet" localSheetId="1">#REF!</definedName>
    <definedName name="inenzitet">#REF!</definedName>
    <definedName name="intenzitet" localSheetId="1">#REF!</definedName>
    <definedName name="intenzitet">#REF!</definedName>
    <definedName name="intenzitet.potpore" localSheetId="1">#REF!</definedName>
    <definedName name="intenzitet.potpore">#REF!</definedName>
    <definedName name="iznos.potpore" localSheetId="1">#REF!</definedName>
    <definedName name="iznos.potpore">#REF!</definedName>
    <definedName name="K2ab25" localSheetId="1">#REF!</definedName>
    <definedName name="K2ab25">#REF!</definedName>
    <definedName name="K2an1" localSheetId="1">#REF!</definedName>
    <definedName name="K2an1">#REF!</definedName>
    <definedName name="K2an10" localSheetId="1">#REF!</definedName>
    <definedName name="K2an10">#REF!</definedName>
    <definedName name="K2an11" localSheetId="1">#REF!</definedName>
    <definedName name="K2an11">#REF!</definedName>
    <definedName name="K2an12" localSheetId="1">#REF!</definedName>
    <definedName name="K2an12">#REF!</definedName>
    <definedName name="K2an13" localSheetId="1">#REF!</definedName>
    <definedName name="K2an13">#REF!</definedName>
    <definedName name="K2an14" localSheetId="1">#REF!</definedName>
    <definedName name="K2an14">#REF!</definedName>
    <definedName name="K2an15" localSheetId="1">#REF!</definedName>
    <definedName name="K2an15">#REF!</definedName>
    <definedName name="K2an16" localSheetId="1">#REF!</definedName>
    <definedName name="K2an16">#REF!</definedName>
    <definedName name="K2an17" localSheetId="1">#REF!</definedName>
    <definedName name="K2an17">#REF!</definedName>
    <definedName name="K2an18" localSheetId="1">#REF!</definedName>
    <definedName name="K2an18">#REF!</definedName>
    <definedName name="K2an19" localSheetId="1">#REF!</definedName>
    <definedName name="K2an19">#REF!</definedName>
    <definedName name="K2an2" localSheetId="1">#REF!</definedName>
    <definedName name="K2an2">#REF!</definedName>
    <definedName name="K2an20" localSheetId="1">#REF!</definedName>
    <definedName name="K2an20">#REF!</definedName>
    <definedName name="K2an21" localSheetId="1">#REF!</definedName>
    <definedName name="K2an21">#REF!</definedName>
    <definedName name="K2an22" localSheetId="1">#REF!</definedName>
    <definedName name="K2an22">#REF!</definedName>
    <definedName name="K2an23" localSheetId="1">#REF!</definedName>
    <definedName name="K2an23">#REF!</definedName>
    <definedName name="K2an24" localSheetId="1">#REF!</definedName>
    <definedName name="K2an24">#REF!</definedName>
    <definedName name="K2an25" localSheetId="1">#REF!</definedName>
    <definedName name="K2an25">#REF!</definedName>
    <definedName name="K2an3" localSheetId="1">#REF!</definedName>
    <definedName name="K2an3">#REF!</definedName>
    <definedName name="K2an4" localSheetId="1">#REF!</definedName>
    <definedName name="K2an4">#REF!</definedName>
    <definedName name="K2an5" localSheetId="1">#REF!</definedName>
    <definedName name="K2an5">#REF!</definedName>
    <definedName name="K2an6" localSheetId="1">#REF!</definedName>
    <definedName name="K2an6">#REF!</definedName>
    <definedName name="K2an7" localSheetId="1">#REF!</definedName>
    <definedName name="K2an7">#REF!</definedName>
    <definedName name="K2an8" localSheetId="1">#REF!</definedName>
    <definedName name="K2an8">#REF!</definedName>
    <definedName name="K2an9" localSheetId="1">#REF!</definedName>
    <definedName name="K2an9">#REF!</definedName>
    <definedName name="K2dug1" localSheetId="1">#REF!</definedName>
    <definedName name="K2dug1">#REF!</definedName>
    <definedName name="K2dug10" localSheetId="1">#REF!</definedName>
    <definedName name="K2dug10">#REF!</definedName>
    <definedName name="K2dug11" localSheetId="1">#REF!</definedName>
    <definedName name="K2dug11">#REF!</definedName>
    <definedName name="K2dug12" localSheetId="1">#REF!</definedName>
    <definedName name="K2dug12">#REF!</definedName>
    <definedName name="K2dug13" localSheetId="1">#REF!</definedName>
    <definedName name="K2dug13">#REF!</definedName>
    <definedName name="K2dug14" localSheetId="1">#REF!</definedName>
    <definedName name="K2dug14">#REF!</definedName>
    <definedName name="K2dug15" localSheetId="1">#REF!</definedName>
    <definedName name="K2dug15">#REF!</definedName>
    <definedName name="K2dug16" localSheetId="1">#REF!</definedName>
    <definedName name="K2dug16">#REF!</definedName>
    <definedName name="K2dug17" localSheetId="1">#REF!</definedName>
    <definedName name="K2dug17">#REF!</definedName>
    <definedName name="K2dug18" localSheetId="1">#REF!</definedName>
    <definedName name="K2dug18">#REF!</definedName>
    <definedName name="K2dug19" localSheetId="1">#REF!</definedName>
    <definedName name="K2dug19">#REF!</definedName>
    <definedName name="K2dug2" localSheetId="1">#REF!</definedName>
    <definedName name="K2dug2">#REF!</definedName>
    <definedName name="K2dug20" localSheetId="1">#REF!</definedName>
    <definedName name="K2dug20">#REF!</definedName>
    <definedName name="K2dug21" localSheetId="1">#REF!</definedName>
    <definedName name="K2dug21">#REF!</definedName>
    <definedName name="K2dug22" localSheetId="1">#REF!</definedName>
    <definedName name="K2dug22">#REF!</definedName>
    <definedName name="K2dug23" localSheetId="1">#REF!</definedName>
    <definedName name="K2dug23">#REF!</definedName>
    <definedName name="K2dug24" localSheetId="1">#REF!</definedName>
    <definedName name="K2dug24">#REF!</definedName>
    <definedName name="K2dug25" localSheetId="1">#REF!</definedName>
    <definedName name="K2dug25">#REF!</definedName>
    <definedName name="K2dug3" localSheetId="1">#REF!</definedName>
    <definedName name="K2dug3">#REF!</definedName>
    <definedName name="K2dug4" localSheetId="1">#REF!</definedName>
    <definedName name="K2dug4">#REF!</definedName>
    <definedName name="K2dug5" localSheetId="1">#REF!</definedName>
    <definedName name="K2dug5">#REF!</definedName>
    <definedName name="K2dug6" localSheetId="1">#REF!</definedName>
    <definedName name="K2dug6">#REF!</definedName>
    <definedName name="K2dug7" localSheetId="1">#REF!</definedName>
    <definedName name="K2dug7">#REF!</definedName>
    <definedName name="K2dug8" localSheetId="1">#REF!</definedName>
    <definedName name="K2dug8">#REF!</definedName>
    <definedName name="K2dug9" localSheetId="1">#REF!</definedName>
    <definedName name="K2dug9">#REF!</definedName>
    <definedName name="K2kta1" localSheetId="1">#REF!</definedName>
    <definedName name="K2kta1">#REF!</definedName>
    <definedName name="K2kta10" localSheetId="1">#REF!</definedName>
    <definedName name="K2kta10">#REF!</definedName>
    <definedName name="K2kta11" localSheetId="1">#REF!</definedName>
    <definedName name="K2kta11">#REF!</definedName>
    <definedName name="K2kta12" localSheetId="1">#REF!</definedName>
    <definedName name="K2kta12">#REF!</definedName>
    <definedName name="K2kta13" localSheetId="1">#REF!</definedName>
    <definedName name="K2kta13">#REF!</definedName>
    <definedName name="K2kta14" localSheetId="1">#REF!</definedName>
    <definedName name="K2kta14">#REF!</definedName>
    <definedName name="K2kta15" localSheetId="1">#REF!</definedName>
    <definedName name="K2kta15">#REF!</definedName>
    <definedName name="K2kta16" localSheetId="1">#REF!</definedName>
    <definedName name="K2kta16">#REF!</definedName>
    <definedName name="K2kta17" localSheetId="1">#REF!</definedName>
    <definedName name="K2kta17">#REF!</definedName>
    <definedName name="K2kta18" localSheetId="1">#REF!</definedName>
    <definedName name="K2kta18">#REF!</definedName>
    <definedName name="K2kta19" localSheetId="1">#REF!</definedName>
    <definedName name="K2kta19">#REF!</definedName>
    <definedName name="K2kta2" localSheetId="1">#REF!</definedName>
    <definedName name="K2kta2">#REF!</definedName>
    <definedName name="K2kta20" localSheetId="1">#REF!</definedName>
    <definedName name="K2kta20">#REF!</definedName>
    <definedName name="K2kta21" localSheetId="1">#REF!</definedName>
    <definedName name="K2kta21">#REF!</definedName>
    <definedName name="K2kta22" localSheetId="1">#REF!</definedName>
    <definedName name="K2kta22">#REF!</definedName>
    <definedName name="K2kta23" localSheetId="1">#REF!</definedName>
    <definedName name="K2kta23">#REF!</definedName>
    <definedName name="K2kta24" localSheetId="1">#REF!</definedName>
    <definedName name="K2kta24">#REF!</definedName>
    <definedName name="K2kta25" localSheetId="1">#REF!</definedName>
    <definedName name="K2kta25">#REF!</definedName>
    <definedName name="K2kta3" localSheetId="1">#REF!</definedName>
    <definedName name="K2kta3">#REF!</definedName>
    <definedName name="K2kta4" localSheetId="1">#REF!</definedName>
    <definedName name="K2kta4">#REF!</definedName>
    <definedName name="K2kta5" localSheetId="1">#REF!</definedName>
    <definedName name="K2kta5">#REF!</definedName>
    <definedName name="K2kta6" localSheetId="1">#REF!</definedName>
    <definedName name="K2kta6">#REF!</definedName>
    <definedName name="K2kta7" localSheetId="1">#REF!</definedName>
    <definedName name="K2kta7">#REF!</definedName>
    <definedName name="K2kta8" localSheetId="1">#REF!</definedName>
    <definedName name="K2kta8">#REF!</definedName>
    <definedName name="K2kta9" localSheetId="1">#REF!</definedName>
    <definedName name="K2kta9">#REF!</definedName>
    <definedName name="K2OD1" localSheetId="1">#REF!</definedName>
    <definedName name="K2OD1">#REF!</definedName>
    <definedName name="K2OD10" localSheetId="1">#REF!</definedName>
    <definedName name="K2OD10">#REF!</definedName>
    <definedName name="K2OD11" localSheetId="1">#REF!</definedName>
    <definedName name="K2OD11">#REF!</definedName>
    <definedName name="K2OD12" localSheetId="1">#REF!</definedName>
    <definedName name="K2OD12">#REF!</definedName>
    <definedName name="K2OD13" localSheetId="1">#REF!</definedName>
    <definedName name="K2OD13">#REF!</definedName>
    <definedName name="K2OD14" localSheetId="1">#REF!</definedName>
    <definedName name="K2OD14">#REF!</definedName>
    <definedName name="K2OD15" localSheetId="1">#REF!</definedName>
    <definedName name="K2OD15">#REF!</definedName>
    <definedName name="K2OD16" localSheetId="1">#REF!</definedName>
    <definedName name="K2OD16">#REF!</definedName>
    <definedName name="K2OD17" localSheetId="1">#REF!</definedName>
    <definedName name="K2OD17">#REF!</definedName>
    <definedName name="K2OD18" localSheetId="1">#REF!</definedName>
    <definedName name="K2OD18">#REF!</definedName>
    <definedName name="K2OD19" localSheetId="1">#REF!</definedName>
    <definedName name="K2OD19">#REF!</definedName>
    <definedName name="K2OD2" localSheetId="1">#REF!</definedName>
    <definedName name="K2OD2">#REF!</definedName>
    <definedName name="K2OD20" localSheetId="1">#REF!</definedName>
    <definedName name="K2OD20">#REF!</definedName>
    <definedName name="K2OD21" localSheetId="1">#REF!</definedName>
    <definedName name="K2OD21">#REF!</definedName>
    <definedName name="K2OD22" localSheetId="1">#REF!</definedName>
    <definedName name="K2OD22">#REF!</definedName>
    <definedName name="K2OD23" localSheetId="1">#REF!</definedName>
    <definedName name="K2OD23">#REF!</definedName>
    <definedName name="K2OD24" localSheetId="1">#REF!</definedName>
    <definedName name="K2OD24">#REF!</definedName>
    <definedName name="K2OD25" localSheetId="1">#REF!</definedName>
    <definedName name="K2OD25">#REF!</definedName>
    <definedName name="K2OD3" localSheetId="1">#REF!</definedName>
    <definedName name="K2OD3">#REF!</definedName>
    <definedName name="K2OD4" localSheetId="1">#REF!</definedName>
    <definedName name="K2OD4">#REF!</definedName>
    <definedName name="K2OD5" localSheetId="1">#REF!</definedName>
    <definedName name="K2OD5">#REF!</definedName>
    <definedName name="K2OD6" localSheetId="1">#REF!</definedName>
    <definedName name="K2OD6">#REF!</definedName>
    <definedName name="K2OD7" localSheetId="1">#REF!</definedName>
    <definedName name="K2OD7">#REF!</definedName>
    <definedName name="K2OD8" localSheetId="1">#REF!</definedName>
    <definedName name="K2OD8">#REF!</definedName>
    <definedName name="K2OD9" localSheetId="1">#REF!</definedName>
    <definedName name="K2OD9">#REF!</definedName>
    <definedName name="K3an1" localSheetId="1">#REF!</definedName>
    <definedName name="K3an1">#REF!</definedName>
    <definedName name="K3an10" localSheetId="1">#REF!</definedName>
    <definedName name="K3an10">#REF!</definedName>
    <definedName name="K3an11" localSheetId="1">#REF!</definedName>
    <definedName name="K3an11">#REF!</definedName>
    <definedName name="K3an12" localSheetId="1">#REF!</definedName>
    <definedName name="K3an12">#REF!</definedName>
    <definedName name="K3an13" localSheetId="1">#REF!</definedName>
    <definedName name="K3an13">#REF!</definedName>
    <definedName name="K3an14" localSheetId="1">#REF!</definedName>
    <definedName name="K3an14">#REF!</definedName>
    <definedName name="K3an15" localSheetId="1">#REF!</definedName>
    <definedName name="K3an15">#REF!</definedName>
    <definedName name="K3an16" localSheetId="1">#REF!</definedName>
    <definedName name="K3an16">#REF!</definedName>
    <definedName name="K3an17" localSheetId="1">#REF!</definedName>
    <definedName name="K3an17">#REF!</definedName>
    <definedName name="K3an18" localSheetId="1">#REF!</definedName>
    <definedName name="K3an18">#REF!</definedName>
    <definedName name="K3an19" localSheetId="1">#REF!</definedName>
    <definedName name="K3an19">#REF!</definedName>
    <definedName name="K3an2" localSheetId="1">#REF!</definedName>
    <definedName name="K3an2">#REF!</definedName>
    <definedName name="K3an20" localSheetId="1">#REF!</definedName>
    <definedName name="K3an20">#REF!</definedName>
    <definedName name="K3an21" localSheetId="1">#REF!</definedName>
    <definedName name="K3an21">#REF!</definedName>
    <definedName name="K3an22" localSheetId="1">#REF!</definedName>
    <definedName name="K3an22">#REF!</definedName>
    <definedName name="K3an23" localSheetId="1">#REF!</definedName>
    <definedName name="K3an23">#REF!</definedName>
    <definedName name="K3an24" localSheetId="1">#REF!</definedName>
    <definedName name="K3an24">#REF!</definedName>
    <definedName name="K3an25" localSheetId="1">#REF!</definedName>
    <definedName name="K3an25">#REF!</definedName>
    <definedName name="K3an3" localSheetId="1">#REF!</definedName>
    <definedName name="K3an3">#REF!</definedName>
    <definedName name="K3an4" localSheetId="1">#REF!</definedName>
    <definedName name="K3an4">#REF!</definedName>
    <definedName name="K3an5" localSheetId="1">#REF!</definedName>
    <definedName name="K3an5">#REF!</definedName>
    <definedName name="K3an6" localSheetId="1">#REF!</definedName>
    <definedName name="K3an6">#REF!</definedName>
    <definedName name="K3an7" localSheetId="1">#REF!</definedName>
    <definedName name="K3an7">#REF!</definedName>
    <definedName name="K3an8" localSheetId="1">#REF!</definedName>
    <definedName name="K3an8">#REF!</definedName>
    <definedName name="K3an9" localSheetId="1">#REF!</definedName>
    <definedName name="K3an9">#REF!</definedName>
    <definedName name="K3dug1" localSheetId="1">#REF!</definedName>
    <definedName name="K3dug1">#REF!</definedName>
    <definedName name="K3dug10" localSheetId="1">#REF!</definedName>
    <definedName name="K3dug10">#REF!</definedName>
    <definedName name="K3dug11" localSheetId="1">#REF!</definedName>
    <definedName name="K3dug11">#REF!</definedName>
    <definedName name="K3dug12" localSheetId="1">#REF!</definedName>
    <definedName name="K3dug12">#REF!</definedName>
    <definedName name="K3dug13" localSheetId="1">#REF!</definedName>
    <definedName name="K3dug13">#REF!</definedName>
    <definedName name="K3dug14" localSheetId="1">#REF!</definedName>
    <definedName name="K3dug14">#REF!</definedName>
    <definedName name="K3dug15" localSheetId="1">#REF!</definedName>
    <definedName name="K3dug15">#REF!</definedName>
    <definedName name="K3dug16" localSheetId="1">#REF!</definedName>
    <definedName name="K3dug16">#REF!</definedName>
    <definedName name="K3dug17" localSheetId="1">#REF!</definedName>
    <definedName name="K3dug17">#REF!</definedName>
    <definedName name="K3dug18" localSheetId="1">#REF!</definedName>
    <definedName name="K3dug18">#REF!</definedName>
    <definedName name="K3dug19" localSheetId="1">#REF!</definedName>
    <definedName name="K3dug19">#REF!</definedName>
    <definedName name="K3dug2" localSheetId="1">#REF!</definedName>
    <definedName name="K3dug2">#REF!</definedName>
    <definedName name="K3dug20" localSheetId="1">#REF!</definedName>
    <definedName name="K3dug20">#REF!</definedName>
    <definedName name="K3dug21" localSheetId="1">#REF!</definedName>
    <definedName name="K3dug21">#REF!</definedName>
    <definedName name="K3dug22" localSheetId="1">#REF!</definedName>
    <definedName name="K3dug22">#REF!</definedName>
    <definedName name="K3dug23" localSheetId="1">#REF!</definedName>
    <definedName name="K3dug23">#REF!</definedName>
    <definedName name="K3dug24" localSheetId="1">#REF!</definedName>
    <definedName name="K3dug24">#REF!</definedName>
    <definedName name="K3dug25" localSheetId="1">#REF!</definedName>
    <definedName name="K3dug25">#REF!</definedName>
    <definedName name="K3dug3" localSheetId="1">#REF!</definedName>
    <definedName name="K3dug3">#REF!</definedName>
    <definedName name="K3dug4" localSheetId="1">#REF!</definedName>
    <definedName name="K3dug4">#REF!</definedName>
    <definedName name="K3dug5" localSheetId="1">#REF!</definedName>
    <definedName name="K3dug5">#REF!</definedName>
    <definedName name="K3dug6" localSheetId="1">#REF!</definedName>
    <definedName name="K3dug6">#REF!</definedName>
    <definedName name="K3dug7" localSheetId="1">#REF!</definedName>
    <definedName name="K3dug7">#REF!</definedName>
    <definedName name="K3dug8" localSheetId="1">#REF!</definedName>
    <definedName name="K3dug8">#REF!</definedName>
    <definedName name="K3dug9" localSheetId="1">#REF!</definedName>
    <definedName name="K3dug9">#REF!</definedName>
    <definedName name="K3kta1" localSheetId="1">#REF!</definedName>
    <definedName name="K3kta1">#REF!</definedName>
    <definedName name="K3kta10" localSheetId="1">#REF!</definedName>
    <definedName name="K3kta10">#REF!</definedName>
    <definedName name="K3kta11" localSheetId="1">#REF!</definedName>
    <definedName name="K3kta11">#REF!</definedName>
    <definedName name="K3kta12" localSheetId="1">#REF!</definedName>
    <definedName name="K3kta12">#REF!</definedName>
    <definedName name="K3kta13" localSheetId="1">#REF!</definedName>
    <definedName name="K3kta13">#REF!</definedName>
    <definedName name="K3kta14" localSheetId="1">#REF!</definedName>
    <definedName name="K3kta14">#REF!</definedName>
    <definedName name="K3kta15" localSheetId="1">#REF!</definedName>
    <definedName name="K3kta15">#REF!</definedName>
    <definedName name="K3kta16" localSheetId="1">#REF!</definedName>
    <definedName name="K3kta16">#REF!</definedName>
    <definedName name="K3kta17" localSheetId="1">#REF!</definedName>
    <definedName name="K3kta17">#REF!</definedName>
    <definedName name="K3kta18" localSheetId="1">#REF!</definedName>
    <definedName name="K3kta18">#REF!</definedName>
    <definedName name="K3kta19" localSheetId="1">#REF!</definedName>
    <definedName name="K3kta19">#REF!</definedName>
    <definedName name="K3kta2" localSheetId="1">#REF!</definedName>
    <definedName name="K3kta2">#REF!</definedName>
    <definedName name="K3kta20" localSheetId="1">#REF!</definedName>
    <definedName name="K3kta20">#REF!</definedName>
    <definedName name="K3kta21" localSheetId="1">#REF!</definedName>
    <definedName name="K3kta21">#REF!</definedName>
    <definedName name="K3kta22" localSheetId="1">#REF!</definedName>
    <definedName name="K3kta22">#REF!</definedName>
    <definedName name="K3kta23" localSheetId="1">#REF!</definedName>
    <definedName name="K3kta23">#REF!</definedName>
    <definedName name="K3kta24" localSheetId="1">#REF!</definedName>
    <definedName name="K3kta24">#REF!</definedName>
    <definedName name="K3kta25" localSheetId="1">#REF!</definedName>
    <definedName name="K3kta25">#REF!</definedName>
    <definedName name="K3kta3" localSheetId="1">#REF!</definedName>
    <definedName name="K3kta3">#REF!</definedName>
    <definedName name="K3kta4" localSheetId="1">#REF!</definedName>
    <definedName name="K3kta4">#REF!</definedName>
    <definedName name="K3kta5" localSheetId="1">#REF!</definedName>
    <definedName name="K3kta5">#REF!</definedName>
    <definedName name="K3kta6" localSheetId="1">#REF!</definedName>
    <definedName name="K3kta6">#REF!</definedName>
    <definedName name="K3kta7" localSheetId="1">#REF!</definedName>
    <definedName name="K3kta7">#REF!</definedName>
    <definedName name="K3kta8" localSheetId="1">#REF!</definedName>
    <definedName name="K3kta8">#REF!</definedName>
    <definedName name="K3kta9" localSheetId="1">#REF!</definedName>
    <definedName name="K3kta9">#REF!</definedName>
    <definedName name="K3OD1" localSheetId="1">#REF!</definedName>
    <definedName name="K3OD1">#REF!</definedName>
    <definedName name="K3OD10" localSheetId="1">#REF!</definedName>
    <definedName name="K3OD10">#REF!</definedName>
    <definedName name="K3OD11" localSheetId="1">#REF!</definedName>
    <definedName name="K3OD11">#REF!</definedName>
    <definedName name="K3OD12" localSheetId="1">#REF!</definedName>
    <definedName name="K3OD12">#REF!</definedName>
    <definedName name="K3OD13" localSheetId="1">#REF!</definedName>
    <definedName name="K3OD13">#REF!</definedName>
    <definedName name="K3OD14" localSheetId="1">#REF!</definedName>
    <definedName name="K3OD14">#REF!</definedName>
    <definedName name="K3OD15" localSheetId="1">#REF!</definedName>
    <definedName name="K3OD15">#REF!</definedName>
    <definedName name="K3OD16" localSheetId="1">#REF!</definedName>
    <definedName name="K3OD16">#REF!</definedName>
    <definedName name="K3OD17" localSheetId="1">#REF!</definedName>
    <definedName name="K3OD17">#REF!</definedName>
    <definedName name="K3OD18" localSheetId="1">#REF!</definedName>
    <definedName name="K3OD18">#REF!</definedName>
    <definedName name="K3OD19" localSheetId="1">#REF!</definedName>
    <definedName name="K3OD19">#REF!</definedName>
    <definedName name="K3OD2" localSheetId="1">#REF!</definedName>
    <definedName name="K3OD2">#REF!</definedName>
    <definedName name="K3OD20" localSheetId="1">#REF!</definedName>
    <definedName name="K3OD20">#REF!</definedName>
    <definedName name="K3OD21" localSheetId="1">#REF!</definedName>
    <definedName name="K3OD21">#REF!</definedName>
    <definedName name="K3OD22" localSheetId="1">#REF!</definedName>
    <definedName name="K3OD22">#REF!</definedName>
    <definedName name="K3OD23" localSheetId="1">#REF!</definedName>
    <definedName name="K3OD23">#REF!</definedName>
    <definedName name="K3OD24" localSheetId="1">#REF!</definedName>
    <definedName name="K3OD24">#REF!</definedName>
    <definedName name="K3OD25" localSheetId="1">#REF!</definedName>
    <definedName name="K3OD25">#REF!</definedName>
    <definedName name="K3OD3" localSheetId="1">#REF!</definedName>
    <definedName name="K3OD3">#REF!</definedName>
    <definedName name="K3OD4" localSheetId="1">#REF!</definedName>
    <definedName name="K3OD4">#REF!</definedName>
    <definedName name="K3OD5" localSheetId="1">#REF!</definedName>
    <definedName name="K3OD5">#REF!</definedName>
    <definedName name="K3OD6" localSheetId="1">#REF!</definedName>
    <definedName name="K3OD6">#REF!</definedName>
    <definedName name="K3OD7" localSheetId="1">#REF!</definedName>
    <definedName name="K3OD7">#REF!</definedName>
    <definedName name="K3OD8" localSheetId="1">#REF!</definedName>
    <definedName name="K3OD8">#REF!</definedName>
    <definedName name="K3OD9" localSheetId="1">#REF!</definedName>
    <definedName name="K3OD9">#REF!</definedName>
    <definedName name="K4an1" localSheetId="1">#REF!</definedName>
    <definedName name="K4an1">#REF!</definedName>
    <definedName name="K4an10" localSheetId="1">#REF!</definedName>
    <definedName name="K4an10">#REF!</definedName>
    <definedName name="K4an11" localSheetId="1">#REF!</definedName>
    <definedName name="K4an11">#REF!</definedName>
    <definedName name="K4an12" localSheetId="1">#REF!</definedName>
    <definedName name="K4an12">#REF!</definedName>
    <definedName name="K4an13" localSheetId="1">#REF!</definedName>
    <definedName name="K4an13">#REF!</definedName>
    <definedName name="K4an14" localSheetId="1">#REF!</definedName>
    <definedName name="K4an14">#REF!</definedName>
    <definedName name="K4an15" localSheetId="1">#REF!</definedName>
    <definedName name="K4an15">#REF!</definedName>
    <definedName name="K4an16" localSheetId="1">#REF!</definedName>
    <definedName name="K4an16">#REF!</definedName>
    <definedName name="K4an17" localSheetId="1">#REF!</definedName>
    <definedName name="K4an17">#REF!</definedName>
    <definedName name="K4an18" localSheetId="1">#REF!</definedName>
    <definedName name="K4an18">#REF!</definedName>
    <definedName name="K4an19" localSheetId="1">#REF!</definedName>
    <definedName name="K4an19">#REF!</definedName>
    <definedName name="K4an2" localSheetId="1">#REF!</definedName>
    <definedName name="K4an2">#REF!</definedName>
    <definedName name="K4an20" localSheetId="1">#REF!</definedName>
    <definedName name="K4an20">#REF!</definedName>
    <definedName name="K4an21" localSheetId="1">#REF!</definedName>
    <definedName name="K4an21">#REF!</definedName>
    <definedName name="K4an22" localSheetId="1">#REF!</definedName>
    <definedName name="K4an22">#REF!</definedName>
    <definedName name="K4an23" localSheetId="1">#REF!</definedName>
    <definedName name="K4an23">#REF!</definedName>
    <definedName name="K4an24" localSheetId="1">#REF!</definedName>
    <definedName name="K4an24">#REF!</definedName>
    <definedName name="K4an25" localSheetId="1">#REF!</definedName>
    <definedName name="K4an25">#REF!</definedName>
    <definedName name="K4an3" localSheetId="1">#REF!</definedName>
    <definedName name="K4an3">#REF!</definedName>
    <definedName name="K4an4" localSheetId="1">#REF!</definedName>
    <definedName name="K4an4">#REF!</definedName>
    <definedName name="K4an5" localSheetId="1">#REF!</definedName>
    <definedName name="K4an5">#REF!</definedName>
    <definedName name="K4an6" localSheetId="1">#REF!</definedName>
    <definedName name="K4an6">#REF!</definedName>
    <definedName name="K4an7" localSheetId="1">#REF!</definedName>
    <definedName name="K4an7">#REF!</definedName>
    <definedName name="K4an8" localSheetId="1">#REF!</definedName>
    <definedName name="K4an8">#REF!</definedName>
    <definedName name="K4an9" localSheetId="1">#REF!</definedName>
    <definedName name="K4an9">#REF!</definedName>
    <definedName name="K4dug1" localSheetId="1">#REF!</definedName>
    <definedName name="K4dug1">#REF!</definedName>
    <definedName name="K4dug10" localSheetId="1">#REF!</definedName>
    <definedName name="K4dug10">#REF!</definedName>
    <definedName name="K4dug11" localSheetId="1">#REF!</definedName>
    <definedName name="K4dug11">#REF!</definedName>
    <definedName name="K4dug12" localSheetId="1">#REF!</definedName>
    <definedName name="K4dug12">#REF!</definedName>
    <definedName name="K4dug13" localSheetId="1">#REF!</definedName>
    <definedName name="K4dug13">#REF!</definedName>
    <definedName name="K4dug14" localSheetId="1">#REF!</definedName>
    <definedName name="K4dug14">#REF!</definedName>
    <definedName name="K4dug15" localSheetId="1">#REF!</definedName>
    <definedName name="K4dug15">#REF!</definedName>
    <definedName name="K4dug16" localSheetId="1">#REF!</definedName>
    <definedName name="K4dug16">#REF!</definedName>
    <definedName name="K4dug17" localSheetId="1">#REF!</definedName>
    <definedName name="K4dug17">#REF!</definedName>
    <definedName name="K4dug18" localSheetId="1">#REF!</definedName>
    <definedName name="K4dug18">#REF!</definedName>
    <definedName name="K4dug19" localSheetId="1">#REF!</definedName>
    <definedName name="K4dug19">#REF!</definedName>
    <definedName name="K4dug2" localSheetId="1">#REF!</definedName>
    <definedName name="K4dug2">#REF!</definedName>
    <definedName name="K4dug20" localSheetId="1">#REF!</definedName>
    <definedName name="K4dug20">#REF!</definedName>
    <definedName name="K4dug21" localSheetId="1">#REF!</definedName>
    <definedName name="K4dug21">#REF!</definedName>
    <definedName name="K4dug22" localSheetId="1">#REF!</definedName>
    <definedName name="K4dug22">#REF!</definedName>
    <definedName name="K4dug23" localSheetId="1">#REF!</definedName>
    <definedName name="K4dug23">#REF!</definedName>
    <definedName name="K4dug24" localSheetId="1">#REF!</definedName>
    <definedName name="K4dug24">#REF!</definedName>
    <definedName name="K4dug25" localSheetId="1">#REF!</definedName>
    <definedName name="K4dug25">#REF!</definedName>
    <definedName name="K4dug3" localSheetId="1">#REF!</definedName>
    <definedName name="K4dug3">#REF!</definedName>
    <definedName name="K4dug4" localSheetId="1">#REF!</definedName>
    <definedName name="K4dug4">#REF!</definedName>
    <definedName name="K4dug5" localSheetId="1">#REF!</definedName>
    <definedName name="K4dug5">#REF!</definedName>
    <definedName name="K4dug6" localSheetId="1">#REF!</definedName>
    <definedName name="K4dug6">#REF!</definedName>
    <definedName name="K4dug7" localSheetId="1">#REF!</definedName>
    <definedName name="K4dug7">#REF!</definedName>
    <definedName name="K4dug8" localSheetId="1">#REF!</definedName>
    <definedName name="K4dug8">#REF!</definedName>
    <definedName name="K4dug9" localSheetId="1">#REF!</definedName>
    <definedName name="K4dug9">#REF!</definedName>
    <definedName name="K4kta1" localSheetId="1">#REF!</definedName>
    <definedName name="K4kta1">#REF!</definedName>
    <definedName name="K4kta10" localSheetId="1">#REF!</definedName>
    <definedName name="K4kta10">#REF!</definedName>
    <definedName name="K4kta11" localSheetId="1">#REF!</definedName>
    <definedName name="K4kta11">#REF!</definedName>
    <definedName name="K4kta12" localSheetId="1">#REF!</definedName>
    <definedName name="K4kta12">#REF!</definedName>
    <definedName name="K4kta13" localSheetId="1">#REF!</definedName>
    <definedName name="K4kta13">#REF!</definedName>
    <definedName name="K4kta14" localSheetId="1">#REF!</definedName>
    <definedName name="K4kta14">#REF!</definedName>
    <definedName name="K4kta15" localSheetId="1">#REF!</definedName>
    <definedName name="K4kta15">#REF!</definedName>
    <definedName name="K4kta16" localSheetId="1">#REF!</definedName>
    <definedName name="K4kta16">#REF!</definedName>
    <definedName name="K4kta17" localSheetId="1">#REF!</definedName>
    <definedName name="K4kta17">#REF!</definedName>
    <definedName name="K4kta18" localSheetId="1">#REF!</definedName>
    <definedName name="K4kta18">#REF!</definedName>
    <definedName name="K4kta19" localSheetId="1">#REF!</definedName>
    <definedName name="K4kta19">#REF!</definedName>
    <definedName name="K4kta2" localSheetId="1">#REF!</definedName>
    <definedName name="K4kta2">#REF!</definedName>
    <definedName name="K4kta20" localSheetId="1">#REF!</definedName>
    <definedName name="K4kta20">#REF!</definedName>
    <definedName name="K4kta21" localSheetId="1">#REF!</definedName>
    <definedName name="K4kta21">#REF!</definedName>
    <definedName name="K4kta22" localSheetId="1">#REF!</definedName>
    <definedName name="K4kta22">#REF!</definedName>
    <definedName name="K4kta23" localSheetId="1">#REF!</definedName>
    <definedName name="K4kta23">#REF!</definedName>
    <definedName name="K4kta24" localSheetId="1">#REF!</definedName>
    <definedName name="K4kta24">#REF!</definedName>
    <definedName name="K4kta25" localSheetId="1">#REF!</definedName>
    <definedName name="K4kta25">#REF!</definedName>
    <definedName name="K4kta3" localSheetId="1">#REF!</definedName>
    <definedName name="K4kta3">#REF!</definedName>
    <definedName name="K4kta4" localSheetId="1">#REF!</definedName>
    <definedName name="K4kta4">#REF!</definedName>
    <definedName name="K4kta5" localSheetId="1">#REF!</definedName>
    <definedName name="K4kta5">#REF!</definedName>
    <definedName name="K4kta6" localSheetId="1">#REF!</definedName>
    <definedName name="K4kta6">#REF!</definedName>
    <definedName name="K4kta7" localSheetId="1">#REF!</definedName>
    <definedName name="K4kta7">#REF!</definedName>
    <definedName name="K4kta8" localSheetId="1">#REF!</definedName>
    <definedName name="K4kta8">#REF!</definedName>
    <definedName name="K4kta9" localSheetId="1">#REF!</definedName>
    <definedName name="K4kta9">#REF!</definedName>
    <definedName name="K4OD1" localSheetId="1">#REF!</definedName>
    <definedName name="K4OD1">#REF!</definedName>
    <definedName name="K4OD10" localSheetId="1">#REF!</definedName>
    <definedName name="K4OD10">#REF!</definedName>
    <definedName name="K4OD11" localSheetId="1">#REF!</definedName>
    <definedName name="K4OD11">#REF!</definedName>
    <definedName name="K4OD12" localSheetId="1">#REF!</definedName>
    <definedName name="K4OD12">#REF!</definedName>
    <definedName name="K4OD13" localSheetId="1">#REF!</definedName>
    <definedName name="K4OD13">#REF!</definedName>
    <definedName name="K4OD14" localSheetId="1">#REF!</definedName>
    <definedName name="K4OD14">#REF!</definedName>
    <definedName name="K4OD15" localSheetId="1">#REF!</definedName>
    <definedName name="K4OD15">#REF!</definedName>
    <definedName name="K4OD16" localSheetId="1">#REF!</definedName>
    <definedName name="K4OD16">#REF!</definedName>
    <definedName name="K4OD17" localSheetId="1">#REF!</definedName>
    <definedName name="K4OD17">#REF!</definedName>
    <definedName name="K4OD18" localSheetId="1">#REF!</definedName>
    <definedName name="K4OD18">#REF!</definedName>
    <definedName name="K4OD19" localSheetId="1">#REF!</definedName>
    <definedName name="K4OD19">#REF!</definedName>
    <definedName name="K4OD2" localSheetId="1">#REF!</definedName>
    <definedName name="K4OD2">#REF!</definedName>
    <definedName name="K4OD20" localSheetId="1">#REF!</definedName>
    <definedName name="K4OD20">#REF!</definedName>
    <definedName name="K4OD21" localSheetId="1">#REF!</definedName>
    <definedName name="K4OD21">#REF!</definedName>
    <definedName name="K4OD22" localSheetId="1">#REF!</definedName>
    <definedName name="K4OD22">#REF!</definedName>
    <definedName name="K4OD23" localSheetId="1">#REF!</definedName>
    <definedName name="K4OD23">#REF!</definedName>
    <definedName name="K4OD24" localSheetId="1">#REF!</definedName>
    <definedName name="K4OD24">#REF!</definedName>
    <definedName name="K4OD25" localSheetId="1">#REF!</definedName>
    <definedName name="K4OD25">#REF!</definedName>
    <definedName name="K4OD3" localSheetId="1">#REF!</definedName>
    <definedName name="K4OD3">#REF!</definedName>
    <definedName name="K4OD4" localSheetId="1">#REF!</definedName>
    <definedName name="K4OD4">#REF!</definedName>
    <definedName name="K4OD5" localSheetId="1">#REF!</definedName>
    <definedName name="K4OD5">#REF!</definedName>
    <definedName name="K4OD6" localSheetId="1">#REF!</definedName>
    <definedName name="K4OD6">#REF!</definedName>
    <definedName name="K4OD7" localSheetId="1">#REF!</definedName>
    <definedName name="K4OD7">#REF!</definedName>
    <definedName name="K4OD8" localSheetId="1">#REF!</definedName>
    <definedName name="K4OD8">#REF!</definedName>
    <definedName name="K4OD9" localSheetId="1">#REF!</definedName>
    <definedName name="K4OD9">#REF!</definedName>
    <definedName name="K5an1" localSheetId="1">#REF!</definedName>
    <definedName name="K5an1">#REF!</definedName>
    <definedName name="K5an10" localSheetId="1">#REF!</definedName>
    <definedName name="K5an10">#REF!</definedName>
    <definedName name="K5an11" localSheetId="1">#REF!</definedName>
    <definedName name="K5an11">#REF!</definedName>
    <definedName name="K5an12" localSheetId="1">#REF!</definedName>
    <definedName name="K5an12">#REF!</definedName>
    <definedName name="K5an13" localSheetId="1">#REF!</definedName>
    <definedName name="K5an13">#REF!</definedName>
    <definedName name="K5an14" localSheetId="1">#REF!</definedName>
    <definedName name="K5an14">#REF!</definedName>
    <definedName name="K5an15" localSheetId="1">#REF!</definedName>
    <definedName name="K5an15">#REF!</definedName>
    <definedName name="K5an16" localSheetId="1">#REF!</definedName>
    <definedName name="K5an16">#REF!</definedName>
    <definedName name="K5an17" localSheetId="1">#REF!</definedName>
    <definedName name="K5an17">#REF!</definedName>
    <definedName name="K5an18" localSheetId="1">#REF!</definedName>
    <definedName name="K5an18">#REF!</definedName>
    <definedName name="K5an19" localSheetId="1">#REF!</definedName>
    <definedName name="K5an19">#REF!</definedName>
    <definedName name="K5an2" localSheetId="1">#REF!</definedName>
    <definedName name="K5an2">#REF!</definedName>
    <definedName name="K5an20" localSheetId="1">#REF!</definedName>
    <definedName name="K5an20">#REF!</definedName>
    <definedName name="K5an21" localSheetId="1">#REF!</definedName>
    <definedName name="K5an21">#REF!</definedName>
    <definedName name="K5an22" localSheetId="1">#REF!</definedName>
    <definedName name="K5an22">#REF!</definedName>
    <definedName name="K5an23" localSheetId="1">#REF!</definedName>
    <definedName name="K5an23">#REF!</definedName>
    <definedName name="K5an24" localSheetId="1">#REF!</definedName>
    <definedName name="K5an24">#REF!</definedName>
    <definedName name="K5an25" localSheetId="1">#REF!</definedName>
    <definedName name="K5an25">#REF!</definedName>
    <definedName name="K5an3" localSheetId="1">#REF!</definedName>
    <definedName name="K5an3">#REF!</definedName>
    <definedName name="K5an4" localSheetId="1">#REF!</definedName>
    <definedName name="K5an4">#REF!</definedName>
    <definedName name="K5an5" localSheetId="1">#REF!</definedName>
    <definedName name="K5an5">#REF!</definedName>
    <definedName name="K5an6" localSheetId="1">#REF!</definedName>
    <definedName name="K5an6">#REF!</definedName>
    <definedName name="K5an7" localSheetId="1">#REF!</definedName>
    <definedName name="K5an7">#REF!</definedName>
    <definedName name="K5an8" localSheetId="1">#REF!</definedName>
    <definedName name="K5an8">#REF!</definedName>
    <definedName name="K5an9" localSheetId="1">#REF!</definedName>
    <definedName name="K5an9">#REF!</definedName>
    <definedName name="K5dug1" localSheetId="1">#REF!</definedName>
    <definedName name="K5dug1">#REF!</definedName>
    <definedName name="K5dug10" localSheetId="1">#REF!</definedName>
    <definedName name="K5dug10">#REF!</definedName>
    <definedName name="K5dug11" localSheetId="1">#REF!</definedName>
    <definedName name="K5dug11">#REF!</definedName>
    <definedName name="K5dug12" localSheetId="1">#REF!</definedName>
    <definedName name="K5dug12">#REF!</definedName>
    <definedName name="K5dug13" localSheetId="1">#REF!</definedName>
    <definedName name="K5dug13">#REF!</definedName>
    <definedName name="K5dug14" localSheetId="1">#REF!</definedName>
    <definedName name="K5dug14">#REF!</definedName>
    <definedName name="K5dug15" localSheetId="1">#REF!</definedName>
    <definedName name="K5dug15">#REF!</definedName>
    <definedName name="K5dug16" localSheetId="1">#REF!</definedName>
    <definedName name="K5dug16">#REF!</definedName>
    <definedName name="K5dug17" localSheetId="1">#REF!</definedName>
    <definedName name="K5dug17">#REF!</definedName>
    <definedName name="K5dug18" localSheetId="1">#REF!</definedName>
    <definedName name="K5dug18">#REF!</definedName>
    <definedName name="K5dug19" localSheetId="1">#REF!</definedName>
    <definedName name="K5dug19">#REF!</definedName>
    <definedName name="K5dug2" localSheetId="1">#REF!</definedName>
    <definedName name="K5dug2">#REF!</definedName>
    <definedName name="K5dug20" localSheetId="1">#REF!</definedName>
    <definedName name="K5dug20">#REF!</definedName>
    <definedName name="K5dug21" localSheetId="1">#REF!</definedName>
    <definedName name="K5dug21">#REF!</definedName>
    <definedName name="K5dug22" localSheetId="1">#REF!</definedName>
    <definedName name="K5dug22">#REF!</definedName>
    <definedName name="K5dug23" localSheetId="1">#REF!</definedName>
    <definedName name="K5dug23">#REF!</definedName>
    <definedName name="K5dug24" localSheetId="1">#REF!</definedName>
    <definedName name="K5dug24">#REF!</definedName>
    <definedName name="K5dug25" localSheetId="1">#REF!</definedName>
    <definedName name="K5dug25">#REF!</definedName>
    <definedName name="K5dug3" localSheetId="1">#REF!</definedName>
    <definedName name="K5dug3">#REF!</definedName>
    <definedName name="K5dug4" localSheetId="1">#REF!</definedName>
    <definedName name="K5dug4">#REF!</definedName>
    <definedName name="K5dug5" localSheetId="1">#REF!</definedName>
    <definedName name="K5dug5">#REF!</definedName>
    <definedName name="K5dug6" localSheetId="1">#REF!</definedName>
    <definedName name="K5dug6">#REF!</definedName>
    <definedName name="K5dug7" localSheetId="1">#REF!</definedName>
    <definedName name="K5dug7">#REF!</definedName>
    <definedName name="K5dug8" localSheetId="1">#REF!</definedName>
    <definedName name="K5dug8">#REF!</definedName>
    <definedName name="K5dug9" localSheetId="1">#REF!</definedName>
    <definedName name="K5dug9">#REF!</definedName>
    <definedName name="K5kta1" localSheetId="1">#REF!</definedName>
    <definedName name="K5kta1">#REF!</definedName>
    <definedName name="K5kta10" localSheetId="1">#REF!</definedName>
    <definedName name="K5kta10">#REF!</definedName>
    <definedName name="K5kta11" localSheetId="1">#REF!</definedName>
    <definedName name="K5kta11">#REF!</definedName>
    <definedName name="K5kta12" localSheetId="1">#REF!</definedName>
    <definedName name="K5kta12">#REF!</definedName>
    <definedName name="K5kta13" localSheetId="1">#REF!</definedName>
    <definedName name="K5kta13">#REF!</definedName>
    <definedName name="K5kta14" localSheetId="1">#REF!</definedName>
    <definedName name="K5kta14">#REF!</definedName>
    <definedName name="K5kta15" localSheetId="1">#REF!</definedName>
    <definedName name="K5kta15">#REF!</definedName>
    <definedName name="K5kta16" localSheetId="1">#REF!</definedName>
    <definedName name="K5kta16">#REF!</definedName>
    <definedName name="K5kta17" localSheetId="1">#REF!</definedName>
    <definedName name="K5kta17">#REF!</definedName>
    <definedName name="K5kta18" localSheetId="1">#REF!</definedName>
    <definedName name="K5kta18">#REF!</definedName>
    <definedName name="K5kta19" localSheetId="1">#REF!</definedName>
    <definedName name="K5kta19">#REF!</definedName>
    <definedName name="K5kta2" localSheetId="1">#REF!</definedName>
    <definedName name="K5kta2">#REF!</definedName>
    <definedName name="K5kta20" localSheetId="1">#REF!</definedName>
    <definedName name="K5kta20">#REF!</definedName>
    <definedName name="K5kta21" localSheetId="1">#REF!</definedName>
    <definedName name="K5kta21">#REF!</definedName>
    <definedName name="K5kta22" localSheetId="1">#REF!</definedName>
    <definedName name="K5kta22">#REF!</definedName>
    <definedName name="K5kta23" localSheetId="1">#REF!</definedName>
    <definedName name="K5kta23">#REF!</definedName>
    <definedName name="K5kta24" localSheetId="1">#REF!</definedName>
    <definedName name="K5kta24">#REF!</definedName>
    <definedName name="K5kta25" localSheetId="1">#REF!</definedName>
    <definedName name="K5kta25">#REF!</definedName>
    <definedName name="K5kta3" localSheetId="1">#REF!</definedName>
    <definedName name="K5kta3">#REF!</definedName>
    <definedName name="K5kta4" localSheetId="1">#REF!</definedName>
    <definedName name="K5kta4">#REF!</definedName>
    <definedName name="K5kta5" localSheetId="1">#REF!</definedName>
    <definedName name="K5kta5">#REF!</definedName>
    <definedName name="K5kta6" localSheetId="1">#REF!</definedName>
    <definedName name="K5kta6">#REF!</definedName>
    <definedName name="K5kta7" localSheetId="1">#REF!</definedName>
    <definedName name="K5kta7">#REF!</definedName>
    <definedName name="K5kta8" localSheetId="1">#REF!</definedName>
    <definedName name="K5kta8">#REF!</definedName>
    <definedName name="K5kta9" localSheetId="1">#REF!</definedName>
    <definedName name="K5kta9">#REF!</definedName>
    <definedName name="K5OD1" localSheetId="1">#REF!</definedName>
    <definedName name="K5OD1">#REF!</definedName>
    <definedName name="K5OD10" localSheetId="1">#REF!</definedName>
    <definedName name="K5OD10">#REF!</definedName>
    <definedName name="K5OD11" localSheetId="1">#REF!</definedName>
    <definedName name="K5OD11">#REF!</definedName>
    <definedName name="K5OD12" localSheetId="1">#REF!</definedName>
    <definedName name="K5OD12">#REF!</definedName>
    <definedName name="K5OD13" localSheetId="1">#REF!</definedName>
    <definedName name="K5OD13">#REF!</definedName>
    <definedName name="K5OD14" localSheetId="1">#REF!</definedName>
    <definedName name="K5OD14">#REF!</definedName>
    <definedName name="K5OD15" localSheetId="1">#REF!</definedName>
    <definedName name="K5OD15">#REF!</definedName>
    <definedName name="K5OD16" localSheetId="1">#REF!</definedName>
    <definedName name="K5OD16">#REF!</definedName>
    <definedName name="K5OD17" localSheetId="1">#REF!</definedName>
    <definedName name="K5OD17">#REF!</definedName>
    <definedName name="K5OD18" localSheetId="1">#REF!</definedName>
    <definedName name="K5OD18">#REF!</definedName>
    <definedName name="K5OD19" localSheetId="1">#REF!</definedName>
    <definedName name="K5OD19">#REF!</definedName>
    <definedName name="K5OD2" localSheetId="1">#REF!</definedName>
    <definedName name="K5OD2">#REF!</definedName>
    <definedName name="K5OD20" localSheetId="1">#REF!</definedName>
    <definedName name="K5OD20">#REF!</definedName>
    <definedName name="K5OD21" localSheetId="1">#REF!</definedName>
    <definedName name="K5OD21">#REF!</definedName>
    <definedName name="K5OD22" localSheetId="1">#REF!</definedName>
    <definedName name="K5OD22">#REF!</definedName>
    <definedName name="K5OD23" localSheetId="1">#REF!</definedName>
    <definedName name="K5OD23">#REF!</definedName>
    <definedName name="K5OD24" localSheetId="1">#REF!</definedName>
    <definedName name="K5OD24">#REF!</definedName>
    <definedName name="K5OD25" localSheetId="1">#REF!</definedName>
    <definedName name="K5OD25">#REF!</definedName>
    <definedName name="K5OD3" localSheetId="1">#REF!</definedName>
    <definedName name="K5OD3">#REF!</definedName>
    <definedName name="K5OD4" localSheetId="1">#REF!</definedName>
    <definedName name="K5OD4">#REF!</definedName>
    <definedName name="K5OD5" localSheetId="1">#REF!</definedName>
    <definedName name="K5OD5">#REF!</definedName>
    <definedName name="K5OD6" localSheetId="1">#REF!</definedName>
    <definedName name="K5OD6">#REF!</definedName>
    <definedName name="K5OD7" localSheetId="1">#REF!</definedName>
    <definedName name="K5OD7">#REF!</definedName>
    <definedName name="K5OD8" localSheetId="1">#REF!</definedName>
    <definedName name="K5OD8">#REF!</definedName>
    <definedName name="K5OD9" localSheetId="1">#REF!</definedName>
    <definedName name="K5OD9">#REF!</definedName>
    <definedName name="korisnik.je.početnik" localSheetId="1">#REF!</definedName>
    <definedName name="korisnik.je.početnik">#REF!</definedName>
    <definedName name="Korisnik.je.početnik?" localSheetId="2">#REF!</definedName>
    <definedName name="Korisnik.je.početnik?" localSheetId="1">#REF!</definedName>
    <definedName name="Korisnik.je.početnik?">#REF!</definedName>
    <definedName name="početnik" localSheetId="1">#REF!</definedName>
    <definedName name="početnik">#REF!</definedName>
    <definedName name="_xlnm.Print_Area" localSheetId="0">' PLAN NABAVE-TTIP'!$A$1:$M$144</definedName>
    <definedName name="sp.mehanizacija" localSheetId="2">#REF!</definedName>
    <definedName name="sp.mehanizacija" localSheetId="1">#REF!</definedName>
    <definedName name="sp.mehanizacija">#REF!</definedName>
    <definedName name="sp.ostalo" localSheetId="2">#REF!</definedName>
    <definedName name="sp.ostalo" localSheetId="1">#REF!</definedName>
    <definedName name="sp.ostalo">#REF!</definedName>
    <definedName name="sp.ostalo.oprema" localSheetId="2">#REF!</definedName>
    <definedName name="sp.ostalo.oprema" localSheetId="1">#REF!</definedName>
    <definedName name="sp.ostalo.oprema">#REF!</definedName>
    <definedName name="sp.uređenje" localSheetId="2">#REF!</definedName>
    <definedName name="sp.uređenje" localSheetId="1">#REF!</definedName>
    <definedName name="sp.uređenje">#REF!</definedName>
    <definedName name="UZGOJ_CVIJEĆA__UKRASNOG_BILJA__LJEKOVITOG__ZAČINSKOG_I_AROMATIČNOG_BILJA__SA_PRIPADAJUĆOM_OPREMOM_I_INFRASTRUKTUROM_U_SKLOPU_POLJOPRIVREDNOG_GOSPODARSTVA" localSheetId="1">#REF!</definedName>
    <definedName name="UZGOJ_CVIJEĆA__UKRASNOG_BILJA__LJEKOVITOG__ZAČINSKOG_I_AROMATIČNOG_BILJA__SA_PRIPADAJUĆOM_OPREMOM_I_INFRASTRUKTUROM_U_SKLOPU_POLJOPRIVREDNOG_GOSPODARSTVA">#REF!</definedName>
    <definedName name="vp.građenje1" localSheetId="2">#REF!</definedName>
    <definedName name="vp.građenje1" localSheetId="1">#REF!</definedName>
    <definedName name="vp.građenje1">#REF!</definedName>
    <definedName name="vp.građenje2" localSheetId="2">#REF!</definedName>
    <definedName name="vp.građenje2" localSheetId="1">#REF!</definedName>
    <definedName name="vp.građenje2">#REF!</definedName>
    <definedName name="vp.građenje3" localSheetId="2">#REF!</definedName>
    <definedName name="vp.građenje3" localSheetId="1">#REF!</definedName>
    <definedName name="vp.građenje3">#REF!</definedName>
    <definedName name="vp.mehanizacija" localSheetId="2">#REF!</definedName>
    <definedName name="vp.mehanizacija" localSheetId="1">#REF!</definedName>
    <definedName name="vp.mehanizacija">#REF!</definedName>
    <definedName name="vp.nasadi" localSheetId="2">#REF!</definedName>
    <definedName name="vp.nasadi" localSheetId="1">#REF!</definedName>
    <definedName name="vp.nasadi">#REF!</definedName>
    <definedName name="vp.navodnjavanje" localSheetId="2">#REF!</definedName>
    <definedName name="vp.navodnjavanje" localSheetId="1">#REF!</definedName>
    <definedName name="vp.navodnjavanje">#REF!</definedName>
    <definedName name="vp.oprema1" localSheetId="2">#REF!</definedName>
    <definedName name="vp.oprema1" localSheetId="1">#REF!</definedName>
    <definedName name="vp.oprema1">#REF!</definedName>
    <definedName name="vp.oprema2" localSheetId="2">#REF!</definedName>
    <definedName name="vp.oprema2" localSheetId="1">#REF!</definedName>
    <definedName name="vp.oprema2">#REF!</definedName>
    <definedName name="vp.oprema3" localSheetId="2">#REF!</definedName>
    <definedName name="vp.oprema3" localSheetId="1">#REF!</definedName>
    <definedName name="vp.oprema3">#REF!</definedName>
    <definedName name="vp.zemljište" localSheetId="2">#REF!</definedName>
    <definedName name="vp.zemljište" localSheetId="1">#REF!</definedName>
    <definedName name="vp.zemljište">#REF!</definedName>
    <definedName name="životinje.gradnja" localSheetId="2">#REF!</definedName>
    <definedName name="životinje.gradnja" localSheetId="1">#REF!</definedName>
    <definedName name="životinje.gradnja">#REF!</definedName>
    <definedName name="životinje.građenje" localSheetId="2">#REF!</definedName>
    <definedName name="životinje.građenje" localSheetId="1">#REF!</definedName>
    <definedName name="životinje.građenje">#REF!</definedName>
    <definedName name="životinje.oprema" localSheetId="2">#REF!</definedName>
    <definedName name="životinje.oprema" localSheetId="1">#REF!</definedName>
    <definedName name="životinje.oprem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1" i="1" l="1"/>
  <c r="L131" i="1"/>
  <c r="G131" i="1"/>
  <c r="F131" i="1"/>
  <c r="L130" i="1"/>
  <c r="M130" i="1" s="1"/>
  <c r="F130" i="1"/>
  <c r="G130" i="1" s="1"/>
  <c r="G120" i="1"/>
  <c r="F120" i="1"/>
  <c r="S111" i="1"/>
  <c r="R111" i="1"/>
  <c r="M111" i="1"/>
  <c r="L111" i="1"/>
  <c r="G111" i="1"/>
  <c r="F111" i="1"/>
  <c r="S108" i="1"/>
  <c r="R108" i="1"/>
  <c r="M108" i="1"/>
  <c r="L108" i="1"/>
  <c r="G108" i="1"/>
  <c r="F108" i="1"/>
  <c r="S105" i="1"/>
  <c r="R105" i="1"/>
  <c r="M105" i="1"/>
  <c r="L105" i="1"/>
  <c r="G105" i="1"/>
  <c r="F105" i="1"/>
  <c r="S102" i="1"/>
  <c r="R102" i="1"/>
  <c r="M102" i="1"/>
  <c r="L102" i="1"/>
  <c r="G102" i="1"/>
  <c r="F102" i="1"/>
  <c r="S99" i="1"/>
  <c r="R99" i="1"/>
  <c r="M99" i="1"/>
  <c r="L99" i="1"/>
  <c r="G99" i="1"/>
  <c r="F99" i="1"/>
  <c r="S96" i="1"/>
  <c r="R96" i="1"/>
  <c r="M96" i="1"/>
  <c r="L96" i="1"/>
  <c r="G96" i="1"/>
  <c r="G134" i="1" s="1"/>
  <c r="F96" i="1"/>
  <c r="F134" i="1" s="1"/>
  <c r="S3" i="1"/>
  <c r="R3" i="1"/>
  <c r="M3" i="1"/>
  <c r="M134" i="1" s="1"/>
  <c r="L3" i="1"/>
  <c r="L134" i="1" s="1"/>
  <c r="G3" i="1"/>
  <c r="F3" i="1"/>
  <c r="F121" i="1" l="1"/>
  <c r="F124" i="1" s="1"/>
  <c r="G121" i="1"/>
  <c r="G123" i="1" s="1"/>
  <c r="L120" i="1"/>
  <c r="L121" i="1" s="1"/>
  <c r="M120" i="1"/>
  <c r="M121" i="1" s="1"/>
  <c r="M144" i="1" l="1"/>
  <c r="M142" i="1"/>
  <c r="M125" i="1"/>
  <c r="M124" i="1"/>
  <c r="M122" i="1"/>
  <c r="M123" i="1"/>
  <c r="L144" i="1"/>
  <c r="K144" i="1" s="1"/>
  <c r="L142" i="1"/>
  <c r="L124" i="1"/>
  <c r="L122" i="1"/>
  <c r="L123" i="1"/>
  <c r="L125" i="1" s="1"/>
  <c r="F123" i="1"/>
  <c r="F125" i="1" s="1"/>
  <c r="G125" i="1"/>
  <c r="G142" i="1"/>
  <c r="G144" i="1"/>
  <c r="F144" i="1"/>
  <c r="F142" i="1"/>
  <c r="E142" i="1" s="1"/>
  <c r="G124" i="1"/>
  <c r="G126" i="1" s="1"/>
  <c r="G127" i="1" s="1"/>
  <c r="G132" i="1" s="1"/>
  <c r="G136" i="1" l="1"/>
  <c r="G137" i="1" s="1"/>
  <c r="G135" i="1"/>
  <c r="M126" i="1"/>
  <c r="M127" i="1" s="1"/>
  <c r="M132" i="1" s="1"/>
  <c r="M133" i="1" s="1"/>
  <c r="F126" i="1"/>
  <c r="F127" i="1" s="1"/>
  <c r="F132" i="1" s="1"/>
  <c r="L126" i="1"/>
  <c r="L127" i="1" s="1"/>
  <c r="E144" i="1"/>
  <c r="K142" i="1"/>
  <c r="M136" i="1" l="1"/>
  <c r="M137" i="1" s="1"/>
  <c r="M135" i="1"/>
  <c r="L132" i="1"/>
  <c r="L133" i="1" s="1"/>
  <c r="F136" i="1"/>
  <c r="F137" i="1" s="1"/>
  <c r="F135" i="1"/>
  <c r="L136" i="1" l="1"/>
  <c r="L137" i="1" s="1"/>
  <c r="L135" i="1"/>
</calcChain>
</file>

<file path=xl/comments1.xml><?xml version="1.0" encoding="utf-8"?>
<comments xmlns="http://schemas.openxmlformats.org/spreadsheetml/2006/main">
  <authors>
    <author>mario.sabljic</author>
  </authors>
  <commentList>
    <comment ref="B2" authorId="0" shapeId="0">
      <text>
        <r>
          <rPr>
            <sz val="9"/>
            <rFont val="Tahoma"/>
            <family val="2"/>
            <charset val="238"/>
          </rPr>
          <t xml:space="preserve">U svakom redu ispod glavne grupe troškova nalazi se padajući izbornik sa svim prihvatljivim troškovima u toj grupi, </t>
        </r>
        <r>
          <rPr>
            <b/>
            <sz val="9"/>
            <rFont val="Tahoma"/>
            <family val="2"/>
            <charset val="238"/>
          </rPr>
          <t>sukladno Listi prihvatljivih troškova</t>
        </r>
        <r>
          <rPr>
            <sz val="9"/>
            <rFont val="Tahoma"/>
            <family val="2"/>
            <charset val="238"/>
          </rPr>
          <t xml:space="preserve">. Potrebno je odabrati trošak iz padajućeg izbornika u koji pripada planirani predmet nabave.Nakon što se odabere trošak iz padajućeg izbornika, automatski će se popuniti kolone "Fokus područje" i Potencijalni doprinos fokus području". 
Način dodavanja novih redova slikovno je prikazan u Uputi uz obrazac.
</t>
        </r>
        <r>
          <rPr>
            <b/>
            <sz val="9"/>
            <rFont val="Tahoma"/>
            <family val="2"/>
            <charset val="238"/>
          </rPr>
          <t>Svi navedeni troškovi unutar liste uključuju i troškove za pripadajući hardware i software koji omogućuju vođenje proizvodnih procesa</t>
        </r>
        <r>
          <rPr>
            <sz val="9"/>
            <rFont val="Tahoma"/>
            <family val="2"/>
            <charset val="238"/>
          </rPr>
          <t xml:space="preserve">
</t>
        </r>
      </text>
    </comment>
    <comment ref="C2" authorId="0" shapeId="0">
      <text>
        <r>
          <rPr>
            <sz val="9"/>
            <rFont val="Tahoma"/>
            <family val="2"/>
            <charset val="238"/>
          </rPr>
          <t>Upisati točan naziv predmeta koji nositelj projekta nabavlja ( građenje novog objekta za preradu mlijeka i sl.)</t>
        </r>
      </text>
    </comment>
    <comment ref="D2" authorId="0" shapeId="0">
      <text>
        <r>
          <rPr>
            <sz val="9"/>
            <rFont val="Tahoma"/>
            <family val="2"/>
            <charset val="238"/>
          </rPr>
          <t>Upisati kratak opis planirane nabave odnosno glavne karakteristika/kapacitete ( npr. objekta za preradu mlijeka kapciteta 1000l/dnevno)</t>
        </r>
      </text>
    </comment>
    <comment ref="E2" authorId="0" shapeId="0">
      <text>
        <r>
          <rPr>
            <sz val="9"/>
            <rFont val="Tahoma"/>
            <family val="2"/>
            <charset val="238"/>
          </rPr>
          <t>Odabrati u padajućem izborniku:
"Javna nabava" - nositelji projekta koji su obveznici javne nabave za nabave iznad propisanih pragova
"Jednostavna nabava" - nositelji projekta koji su obveznici javne nabave za nabave ispod propisanih pragova
"Nositelj projekta
 nije obveznik javne nabave" - nositeljii projekta koji nisu obvetnici javne nabave</t>
        </r>
      </text>
    </comment>
    <comment ref="F2" authorId="0" shapeId="0">
      <text>
        <r>
          <rPr>
            <sz val="9"/>
            <rFont val="Tahoma"/>
            <family val="2"/>
            <charset val="238"/>
          </rPr>
          <t xml:space="preserve">Ovu kolonu popunjavaju nositelji projekta koji </t>
        </r>
        <r>
          <rPr>
            <b/>
            <sz val="9"/>
            <rFont val="Tahoma"/>
            <family val="2"/>
            <charset val="238"/>
          </rPr>
          <t>JESU</t>
        </r>
        <r>
          <rPr>
            <sz val="9"/>
            <rFont val="Tahoma"/>
            <family val="2"/>
            <charset val="238"/>
          </rPr>
          <t xml:space="preserve"> </t>
        </r>
        <r>
          <rPr>
            <b/>
            <sz val="9"/>
            <rFont val="Tahoma"/>
            <family val="2"/>
            <charset val="238"/>
          </rPr>
          <t>obveznici PDV-a.</t>
        </r>
        <r>
          <rPr>
            <sz val="9"/>
            <rFont val="Tahoma"/>
            <family val="2"/>
            <charset val="238"/>
          </rPr>
          <t xml:space="preserve"> Popunjava se sa procijenjenim iznosom vrijednosti predmeta nabave. 
Nositelji projekta koji nisu i neće do trenutak nastanka troška biti upisani u registar obveznika PDV-a ne popunjavaju ovu kolonu</t>
        </r>
      </text>
    </comment>
    <comment ref="G2" authorId="0" shapeId="0">
      <text>
        <r>
          <rPr>
            <sz val="9"/>
            <rFont val="Tahoma"/>
            <family val="2"/>
            <charset val="238"/>
          </rPr>
          <t xml:space="preserve">Ovu kolonu popunjavaju nositelji projekta koji </t>
        </r>
        <r>
          <rPr>
            <b/>
            <sz val="9"/>
            <rFont val="Tahoma"/>
            <family val="2"/>
            <charset val="238"/>
          </rPr>
          <t xml:space="preserve">NISU </t>
        </r>
        <r>
          <rPr>
            <sz val="9"/>
            <rFont val="Tahoma"/>
            <family val="2"/>
            <charset val="238"/>
          </rPr>
          <t xml:space="preserve">i neće do trenutak nastanka troška biti </t>
        </r>
        <r>
          <rPr>
            <b/>
            <sz val="9"/>
            <rFont val="Tahoma"/>
            <family val="2"/>
            <charset val="238"/>
          </rPr>
          <t>obveznici PDV-a</t>
        </r>
        <r>
          <rPr>
            <sz val="9"/>
            <rFont val="Tahoma"/>
            <family val="2"/>
            <charset val="238"/>
          </rPr>
          <t>. Popunjava se sa procijenjenim iznosom vrijednosti predmeta nabave. 
Nositelji projekta koji su upisani u registar obveznika PDV-a ne popunjavaju ovu kolonu</t>
        </r>
      </text>
    </comment>
    <comment ref="H2" authorId="0" shapeId="0">
      <text>
        <r>
          <rPr>
            <sz val="9"/>
            <rFont val="Tahoma"/>
            <family val="2"/>
            <charset val="238"/>
          </rPr>
          <t>Upisati naziv troška kako je naveden u ponudi. Kod opreme i mehanizacije navesti točan naziv proizvođača i model. Kada jedna ponuda sadrži više komada/kompleta opreme, a svaki od njih čini jednu cjelinu, potrebno je svaku cijelinu upisati u zaseban red.
Za troškove građenja potrebno je popuniti tablicu sa grupama radova sukladno rekapitulaciji iz troškovnika. Svaka grupa radova upisuje se u zaseban red.</t>
        </r>
      </text>
    </comment>
    <comment ref="J2" authorId="0" shapeId="0">
      <text>
        <r>
          <rPr>
            <sz val="9"/>
            <rFont val="Tahoma"/>
            <family val="2"/>
            <charset val="238"/>
          </rPr>
          <t>Upisati datum kada je ponuda izdana/nastala</t>
        </r>
      </text>
    </comment>
  </commentList>
</comments>
</file>

<file path=xl/sharedStrings.xml><?xml version="1.0" encoding="utf-8"?>
<sst xmlns="http://schemas.openxmlformats.org/spreadsheetml/2006/main" count="688" uniqueCount="383">
  <si>
    <t>A</t>
  </si>
  <si>
    <t>B</t>
  </si>
  <si>
    <t>C</t>
  </si>
  <si>
    <t>D</t>
  </si>
  <si>
    <t>E</t>
  </si>
  <si>
    <t>F</t>
  </si>
  <si>
    <t>G</t>
  </si>
  <si>
    <t>H</t>
  </si>
  <si>
    <t>I</t>
  </si>
  <si>
    <t>J</t>
  </si>
  <si>
    <t>K</t>
  </si>
  <si>
    <t>L</t>
  </si>
  <si>
    <t>M</t>
  </si>
  <si>
    <t>N</t>
  </si>
  <si>
    <t>O</t>
  </si>
  <si>
    <t>P</t>
  </si>
  <si>
    <t>R</t>
  </si>
  <si>
    <t>Naziv ponuditelja</t>
  </si>
  <si>
    <t>Datum odabrane  ponude</t>
  </si>
  <si>
    <t>Broj odabrane ponude</t>
  </si>
  <si>
    <t>Potencijalni doprinos fokus području</t>
  </si>
  <si>
    <t>Fokus područje</t>
  </si>
  <si>
    <t>AA</t>
  </si>
  <si>
    <r>
      <t xml:space="preserve">Ukupni iznos neprihvatljivih troškova 
</t>
    </r>
    <r>
      <rPr>
        <i/>
        <sz val="11"/>
        <color theme="1"/>
        <rFont val="Calibri"/>
        <family val="2"/>
        <scheme val="minor"/>
      </rPr>
      <t>(Pojašnjenje: Troškovi koji se ne nalazi na listi prihvatljivih troškova)</t>
    </r>
  </si>
  <si>
    <r>
      <t xml:space="preserve">Ukupan iznos neodobrenih troškova
</t>
    </r>
    <r>
      <rPr>
        <i/>
        <sz val="11"/>
        <color theme="1"/>
        <rFont val="Calibri"/>
        <family val="2"/>
        <scheme val="minor"/>
      </rPr>
      <t>(Pojašnjenje: Troškovi s liste prihvatljivih troškova koji su svrstani u neodobrene)</t>
    </r>
  </si>
  <si>
    <t>W</t>
  </si>
  <si>
    <t>Q</t>
  </si>
  <si>
    <t>X</t>
  </si>
  <si>
    <t>Naziva troška prema ponudi</t>
  </si>
  <si>
    <t>Naziv  predmeta nabave</t>
  </si>
  <si>
    <t>RED</t>
  </si>
  <si>
    <t>Z</t>
  </si>
  <si>
    <t>Y</t>
  </si>
  <si>
    <t>DA</t>
  </si>
  <si>
    <t>NE</t>
  </si>
  <si>
    <t>Bez PDV-a</t>
  </si>
  <si>
    <t>S PDV-om</t>
  </si>
  <si>
    <t xml:space="preserve">Pripadajući broj bodova </t>
  </si>
  <si>
    <t>5B</t>
  </si>
  <si>
    <t>Opremanje</t>
  </si>
  <si>
    <t>Troškovi pripreme dokumentacije</t>
  </si>
  <si>
    <t xml:space="preserve">Troškovi  projektno - tehničke dokumentacije, geodetskih podloga, elaborata i trošak nadzora </t>
  </si>
  <si>
    <t>Troškovi pripreme poslovnog plana</t>
  </si>
  <si>
    <t>Kod troška</t>
  </si>
  <si>
    <t>3A</t>
  </si>
  <si>
    <t>UV-VIS spektrofotometar</t>
  </si>
  <si>
    <t>gospodarskih objekata, upravnih prostorija s pripadajućim sadržajima</t>
  </si>
  <si>
    <t>pH-metar</t>
  </si>
  <si>
    <r>
      <t xml:space="preserve">Opis predmeta nabave
</t>
    </r>
    <r>
      <rPr>
        <i/>
        <sz val="11"/>
        <rFont val="Calibri"/>
        <family val="2"/>
        <scheme val="minor"/>
      </rPr>
      <t xml:space="preserve">(kapacitet, količina, snaga i sl.) </t>
    </r>
  </si>
  <si>
    <r>
      <t xml:space="preserve">Procijenjeni iznos nabave u kunama 
</t>
    </r>
    <r>
      <rPr>
        <i/>
        <sz val="11"/>
        <rFont val="Calibri"/>
        <family val="2"/>
        <scheme val="minor"/>
      </rPr>
      <t>(bez PDV-a)</t>
    </r>
  </si>
  <si>
    <r>
      <t xml:space="preserve">Procijenjeni iznos nabave u kunama 
</t>
    </r>
    <r>
      <rPr>
        <i/>
        <sz val="11"/>
        <rFont val="Calibri"/>
        <family val="2"/>
        <scheme val="minor"/>
      </rPr>
      <t>(sa PDV-om)</t>
    </r>
  </si>
  <si>
    <r>
      <t xml:space="preserve">Iznos troška  u kunama 
</t>
    </r>
    <r>
      <rPr>
        <i/>
        <sz val="11"/>
        <rFont val="Calibri"/>
        <family val="2"/>
        <scheme val="minor"/>
      </rPr>
      <t>(bez PDV-a)</t>
    </r>
  </si>
  <si>
    <r>
      <t xml:space="preserve">Iznos troška  u kunama 
</t>
    </r>
    <r>
      <rPr>
        <i/>
        <sz val="11"/>
        <rFont val="Calibri"/>
        <family val="2"/>
        <scheme val="minor"/>
      </rPr>
      <t>(sa PDV-om)</t>
    </r>
  </si>
  <si>
    <t xml:space="preserve">Naziv prihvatljivog troška </t>
  </si>
  <si>
    <t xml:space="preserve">NAPOMENA: </t>
  </si>
  <si>
    <r>
      <t xml:space="preserve">NAJVIŠI IZNOS TROŠKOVA KUPNJE POLJOPRIVREDNOG ZEMLJIŠTA I  OBJEKATA (do 10% od ukupnog iznosa prihvatljivih troškova bez općih troškova)
Pojašnjenje:  </t>
    </r>
    <r>
      <rPr>
        <i/>
        <sz val="11"/>
        <rFont val="Calibri"/>
        <family val="2"/>
        <charset val="238"/>
        <scheme val="minor"/>
      </rPr>
      <t xml:space="preserve"> Red A * 10% </t>
    </r>
  </si>
  <si>
    <r>
      <t xml:space="preserve">UKUPAN IZNOS PRIHVATLJIVIH TROŠKOVA BEZ OPĆIH TROŠKOVA                                                                                                                                                                                                                                                                              
</t>
    </r>
    <r>
      <rPr>
        <b/>
        <i/>
        <sz val="11"/>
        <rFont val="Calibri"/>
        <family val="2"/>
        <charset val="238"/>
        <scheme val="minor"/>
      </rPr>
      <t>Pojašnjenje:</t>
    </r>
    <r>
      <rPr>
        <i/>
        <sz val="11"/>
        <rFont val="Calibri"/>
        <family val="2"/>
        <charset val="238"/>
        <scheme val="minor"/>
      </rPr>
      <t xml:space="preserve"> Red A  +  (manji od redova  I  ili  B) </t>
    </r>
  </si>
  <si>
    <r>
      <t xml:space="preserve">POSTOTAK  PRIHVATLJIVIH TROŠKOVA BEZ OPĆIH TROŠKOVA  U FAZI II  U ODNOSU NA PRIHVATLJIVE TROŠKOVE BEZ OPĆIH TROŠKOVA PRIJAVLJENE U FAZI I
</t>
    </r>
    <r>
      <rPr>
        <b/>
        <i/>
        <sz val="11"/>
        <color theme="1"/>
        <rFont val="Calibri"/>
        <family val="2"/>
        <charset val="238"/>
        <scheme val="minor"/>
      </rPr>
      <t xml:space="preserve">Pojašnjenje: </t>
    </r>
    <r>
      <rPr>
        <i/>
        <sz val="11"/>
        <color theme="1"/>
        <rFont val="Calibri"/>
        <family val="2"/>
        <scheme val="minor"/>
      </rPr>
      <t>Podatak za potrebe utvrđivanja potencijalne financijske korekcije (Prilog 8. Natječaja)</t>
    </r>
  </si>
  <si>
    <r>
      <t xml:space="preserve">INTENZITET POTPORE 
</t>
    </r>
    <r>
      <rPr>
        <b/>
        <i/>
        <sz val="11"/>
        <color theme="1"/>
        <rFont val="Calibri"/>
        <family val="2"/>
        <charset val="238"/>
        <scheme val="minor"/>
      </rPr>
      <t xml:space="preserve">Pojašnjenje: </t>
    </r>
    <r>
      <rPr>
        <i/>
        <sz val="11"/>
        <color theme="1"/>
        <rFont val="Calibri"/>
        <family val="2"/>
        <charset val="238"/>
        <scheme val="minor"/>
      </rPr>
      <t>50% od ukupnih prihvatljivih troškova projekta</t>
    </r>
  </si>
  <si>
    <t>V</t>
  </si>
  <si>
    <r>
      <t xml:space="preserve">PRIHVATLJIVI IZNOS TROŠKOVA PRIPREME PROJEKTNO - TEHNIČKE DOKUMENTACIJE, GEODETSKIH USLUGA, ELABORATA I  NADZORA    
</t>
    </r>
    <r>
      <rPr>
        <b/>
        <i/>
        <sz val="11"/>
        <rFont val="Calibri"/>
        <family val="2"/>
        <charset val="238"/>
        <scheme val="minor"/>
      </rPr>
      <t>Pojašnjenje:</t>
    </r>
    <r>
      <rPr>
        <i/>
        <sz val="11"/>
        <rFont val="Calibri"/>
        <family val="2"/>
        <charset val="238"/>
        <scheme val="minor"/>
      </rPr>
      <t xml:space="preserve"> Red E, ali ne veći od</t>
    </r>
    <r>
      <rPr>
        <sz val="11"/>
        <rFont val="Calibri"/>
        <family val="2"/>
        <charset val="238"/>
      </rPr>
      <t xml:space="preserve"> </t>
    </r>
    <r>
      <rPr>
        <i/>
        <sz val="11"/>
        <rFont val="Calibri"/>
        <family val="2"/>
        <charset val="238"/>
        <scheme val="minor"/>
      </rPr>
      <t>(10%* Red J)  -  (Red L  + Red M)</t>
    </r>
    <r>
      <rPr>
        <b/>
        <sz val="11"/>
        <rFont val="Calibri"/>
        <family val="2"/>
        <charset val="238"/>
        <scheme val="minor"/>
      </rPr>
      <t xml:space="preserve">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</si>
  <si>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Zbroj iznosa iz redova L, M i N</t>
    </r>
  </si>
  <si>
    <r>
      <t xml:space="preserve">UKUPNI IZNOS PRIHVATLJIVOG ULAGANJA
</t>
    </r>
    <r>
      <rPr>
        <b/>
        <i/>
        <sz val="11"/>
        <color theme="1"/>
        <rFont val="Calibri"/>
        <family val="2"/>
        <charset val="238"/>
        <scheme val="minor"/>
      </rPr>
      <t xml:space="preserve">Pojašnjenje: </t>
    </r>
    <r>
      <rPr>
        <i/>
        <sz val="11"/>
        <color theme="1"/>
        <rFont val="Calibri"/>
        <family val="2"/>
        <scheme val="minor"/>
      </rPr>
      <t>Zbrojiti iznose iz redova J i O</t>
    </r>
  </si>
  <si>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</si>
  <si>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 xml:space="preserve"> SADRŽAJ ULAGANJA U POSTOTCIMA</t>
  </si>
  <si>
    <t>Pripadajući broj bodova</t>
  </si>
  <si>
    <t>-</t>
  </si>
  <si>
    <t>Tečajna lista - ECB</t>
  </si>
  <si>
    <t>Javna nabava</t>
  </si>
  <si>
    <t>Korisnik nije oveznik Javne nabave</t>
  </si>
  <si>
    <t>Jednostavna nabava</t>
  </si>
  <si>
    <t xml:space="preserve">Dobavljač/
br. Računa/
Kupoprodajni ugovor </t>
  </si>
  <si>
    <t>Jedinica mjere</t>
  </si>
  <si>
    <t>Količina</t>
  </si>
  <si>
    <t xml:space="preserve">Jedinična cijena </t>
  </si>
  <si>
    <r>
      <t xml:space="preserve">FAZA III  </t>
    </r>
    <r>
      <rPr>
        <sz val="14"/>
        <color theme="0" tint="-4.9989318521683403E-2"/>
        <rFont val="Calibri"/>
        <family val="2"/>
        <charset val="238"/>
        <scheme val="minor"/>
      </rPr>
      <t xml:space="preserve">- </t>
    </r>
    <r>
      <rPr>
        <i/>
        <sz val="14"/>
        <color theme="0" tint="-4.9989318521683403E-2"/>
        <rFont val="Calibri"/>
        <family val="2"/>
        <charset val="238"/>
        <scheme val="minor"/>
      </rPr>
      <t xml:space="preserve">Zahtjev za isplatu  </t>
    </r>
    <r>
      <rPr>
        <sz val="14"/>
        <color theme="0" tint="-4.9989318521683403E-2"/>
        <rFont val="Calibri"/>
        <family val="2"/>
        <charset val="238"/>
        <scheme val="minor"/>
      </rPr>
      <t xml:space="preserve"> </t>
    </r>
    <r>
      <rPr>
        <b/>
        <sz val="14"/>
        <color theme="0" tint="-4.9989318521683403E-2"/>
        <rFont val="Calibri"/>
        <family val="2"/>
        <scheme val="minor"/>
      </rPr>
      <t xml:space="preserve">
"TABLICA TROŠKOVA I IZRAČUNA POTPORE"</t>
    </r>
  </si>
  <si>
    <t>LEGENDA:</t>
  </si>
  <si>
    <t>* bijela polja su namijenjena popunjavanju</t>
  </si>
  <si>
    <t>* polja obojana drugim bojama su zaključana i nisu namjenjena popunjavanju</t>
  </si>
  <si>
    <t>AB</t>
  </si>
  <si>
    <t>AC</t>
  </si>
  <si>
    <r>
      <t xml:space="preserve">IZNOS POTPORE ZA DODJELU
</t>
    </r>
    <r>
      <rPr>
        <b/>
        <i/>
        <sz val="11"/>
        <rFont val="Calibri"/>
        <family val="2"/>
        <charset val="238"/>
        <scheme val="minor"/>
      </rPr>
      <t xml:space="preserve">Pojašnjenje: </t>
    </r>
    <r>
      <rPr>
        <i/>
        <sz val="11"/>
        <rFont val="Calibri"/>
        <family val="2"/>
        <charset val="238"/>
        <scheme val="minor"/>
      </rPr>
      <t xml:space="preserve">
Iznos potpore za dodjelu  = (Red P * Red R)   -   Red Q, ali 
- ne veći odi od iznosa iz reda V, i
- ne manji od iznosa iz reda W
Iznos potpore za dodjelu u fazi II ne može biti veći od iznosa dodijeljenog u fazi I.</t>
    </r>
  </si>
  <si>
    <r>
      <t xml:space="preserve">IZNOS POTPORE IZ PROPRAČUNA REPUBLIKE HRAVATSKE
</t>
    </r>
    <r>
      <rPr>
        <b/>
        <i/>
        <sz val="11"/>
        <color theme="1"/>
        <rFont val="Calibri"/>
        <family val="2"/>
        <charset val="238"/>
        <scheme val="minor"/>
      </rPr>
      <t xml:space="preserve">Pojašnjenje: </t>
    </r>
    <r>
      <rPr>
        <i/>
        <sz val="11"/>
        <color theme="1"/>
        <rFont val="Calibri"/>
        <family val="2"/>
        <scheme val="minor"/>
      </rPr>
      <t>Iznos potpore - Red AB</t>
    </r>
  </si>
  <si>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</si>
  <si>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</si>
  <si>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</si>
  <si>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</si>
  <si>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</si>
  <si>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</si>
  <si>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</si>
  <si>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</si>
  <si>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</si>
  <si>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</si>
  <si>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IZNOS POTPORE ZA DODJELU NAKON FINANCIJSKE KOREKCIJE (ako je primjenjivo)
</t>
    </r>
    <r>
      <rPr>
        <b/>
        <i/>
        <sz val="11"/>
        <color theme="1"/>
        <rFont val="Calibri"/>
        <family val="2"/>
        <charset val="238"/>
        <scheme val="minor"/>
      </rPr>
      <t>Pojašnjenje:</t>
    </r>
    <r>
      <rPr>
        <i/>
        <sz val="11"/>
        <color theme="1"/>
        <rFont val="Calibri"/>
        <family val="2"/>
        <scheme val="minor"/>
      </rPr>
      <t xml:space="preserve"> Ukoliko je postotak u redu K niži od 80%, tada se iznos potpore u fazi II umanjuje za 5%:    Red X  -  (Red X * 0,05)  </t>
    </r>
  </si>
  <si>
    <t>a</t>
  </si>
  <si>
    <t>b</t>
  </si>
  <si>
    <t>c</t>
  </si>
  <si>
    <t>d</t>
  </si>
  <si>
    <t>Ukupan iznos prihvatljivih troškova bez općih troškova i kupnje zemljišta/objekata radi realizacije projekta</t>
  </si>
  <si>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</si>
  <si>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</si>
  <si>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t>Ukupna vrijednost po stavci (oprema/
prihvatljivi izdaci)</t>
  </si>
  <si>
    <t>Ukupna vrijednost po stavci (oprema/
prihvatljivi izdaci
u valuti )</t>
  </si>
  <si>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</si>
  <si>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LISTA PRIHVATLJIVIH TROŠKOVA </t>
  </si>
  <si>
    <t xml:space="preserve"> 4.2. Potpora za ulaganja u preradu, marketing i/ili razvoj poljoprivrednih proizvoda</t>
  </si>
  <si>
    <t>Tip operacije 4.2.1.Povećanje dodane vrijednosti poljoprivrednim proizvodima</t>
  </si>
  <si>
    <t>Svi navedeni troškovi unutar Liste prihvatljivih troškova uključuju i troškove za pripadajući hardware i software koji omogućuje vođenje proizvodnih procesa</t>
  </si>
  <si>
    <t>Naziv prihvatljivog troška</t>
  </si>
  <si>
    <t>a) Ulaganje u građenje /rekonstrukciju i/ili opremanje:</t>
  </si>
  <si>
    <t>4.2.1.a.i.</t>
  </si>
  <si>
    <t>Objekata za poslovanje s mlijekom i preradom mlijeka s pripadajućom opremom i unutarnjom i vanjskom infrastrukturom, uključujući rashladnu opremu za sirovo mlijeko</t>
  </si>
  <si>
    <t>Građenje</t>
  </si>
  <si>
    <t>objekata za preradu mlijeka i proizvodnju mliječnih proizvoda s unutrašnjom i vanjskom infrastrukturom, a koji uključuju prostorije ili prostore za: prihvat mlijeka s mogućnošću hlađenja i skladištenja do početka prerade; toplinsku obradu mlijeka (pasterizacija/sterilizacija/UHT);  preradu mlijeka u gotov proizvod ili poluproizvod; salamurenje i/ili soljenje proizvoda; predzrenje proizvoda; zrenje proizvoda; dimljenje proizvoda; skladištenje dodataka (sol, šećer, začini i sl.) i aditiva; hlađenje i skladištenje gotovih proizvoda; punjenje, rezanje, konfekcioniranje, označavanje (etiketiranje) i pakiranje gotovih proizvoda; skladištenje materijala za pakiranje; lift za transport gotovih proizvoda ili poluproizvoda; laboratorij; manipulativne prostorije i hodnici; i uredske prostorije; skladištenje opreme i sredstava za čišćenje, pranje i sanitaciju; smještaj centralnih jedinica za sanitaciju (CIP, pjenomat i sl.) garderobe i sanitarne čvorove; otpremu, pripremu proizvoda za promidžbu i kušanje; prodaju i promidžbu gotovih proizvoda; sanitarni čvorovi za kupce i goste; prikupljanje i uskladištenje nusproizvoda životinjskog podrijetla koji nisu za prehranu ljudi; zbrinjavanje i skladištenje primarne, sekundarne i tercijarne ambalaže i otpada; pranje, čišćenje i dezinfekciju gospodarskih vozila; parkiralište ili spremište gospodarskih vozila; unutarnje mreže putova; instalaciju sustava za filtriranje i pročišćavanje vode do zdravstveno ispravne vode (bunarska voda); instalaciju opreme za ventilaciju i klimatizaciju (hlađenje i grijanje); popratnih energetskih objekata (kotlovnica, trafostanica, stlačeni zrak i sl.); skladište plinova za modificiranu atmosferu; vodovodne (uključujući bunare), plinske, električne (uključujući agregate) i kanalizacijske mreže, uključujući postrojenja za obradu otpadnih voda i sprječavanje onečišćenja zraka</t>
  </si>
  <si>
    <t>Oprema za prihvat i čuvanje (hlađenje) mlijeka do isporuke ili prerade s odgovarajućim mjernim uređajem za temperaturu te cjevovodi s centrifugalnom crpkom (samo usisnom pumpom)</t>
  </si>
  <si>
    <t>Oprema za uzorkovanje, prihvat, hlađenje, preradu, punjenje, vaganje, konfekcioniranje, označavanje (etiketiranje) i pakiranje mlijeka i mliječnih proizvoda</t>
  </si>
  <si>
    <t>Oprema za termičku obradu, sterilizaciju/pasterizaciju</t>
  </si>
  <si>
    <t>Oprema za transport proizvoda (plastični kontejneri, rashladni boksovi i sl.)</t>
  </si>
  <si>
    <t xml:space="preserve">Oprema za čišćenje, pranje i dezinfekciju, uključujući i sterilizaciju objekata, opreme, alata, uređaja i strojeva, garderoba i sanitarnih čvorova (uključujući mjerne uređaje) </t>
  </si>
  <si>
    <t xml:space="preserve">Oprema za transport u objektu i unutar kruga objekta uključujući liftove, manipulaciju i skladištenje mlijeka i mliječnih proizvoda </t>
  </si>
  <si>
    <t xml:space="preserve">Oprema za nadzor, mjerenje i vođenje proizvodnog i skladišnog procesa </t>
  </si>
  <si>
    <t xml:space="preserve">Oprema za filtriranje i pročišćavanje vode do zdravstveno ispravne vode (uključujući kemijsku i bakteriološku pripremu), akumulaciju i razvođenje tople i hladne (ledene) vode </t>
  </si>
  <si>
    <t>Oprema za osiguravanje posebnih mikroklimatskih uvjeta u proizvodnim i/ili skladišnim prostorijama (uključujući opremu za klimatizaciju prostorija - hlađenje/grijanje, sušenje/vlaženje zraka)</t>
  </si>
  <si>
    <t>Oprema za detekciju metala i/ili drugih fizikalnih opasnosti</t>
  </si>
  <si>
    <t>Oprema za pranje i higijensko sušenje ruku u pogonu i sanitarnim čvorovima (uključujući i tuševe), oprema za garderobne prostorije, te  oprema za čišćenje, pranje i dezinfekciju odjeće i obuće</t>
  </si>
  <si>
    <t>Oprema za fizikalnu, kemijsku i biološku obradu otpadnih voda, oprema za sprečavanje onečišćenja zraka i rekuperaciju otapala</t>
  </si>
  <si>
    <t>Oprema za zbrinjavanje i transport primarne, sekundarne i tercijarne ambalaže i otpada</t>
  </si>
  <si>
    <t>Oprema za sigurnosne i vatrodojavne sustave</t>
  </si>
  <si>
    <t>4.2.1.a.ii.</t>
  </si>
  <si>
    <t>Objekata za klanje, rasijecanje, hlađenje, preradu (mesa i jaja) i pripadajuće skladištenje s pripadajućom unutarnjom i vanjskom infrastrukturom</t>
  </si>
  <si>
    <t>objekata za klanje i rasijecanje s pripadajućom unutarnjom i vanjskom infrastrukturom, a koji uključuju prostorije ili prostore za: prihvat i privremeni smještaj životinja za klanje (natkriven); manipulaciju sirovina - živih životinja (kolne vage); smještaj bolesnih ili na oboljenje sumnjivih ili ozlijeđenih životinja; pranje i dezinfekciju sredstava za prijevoz živih životinja; sputavanje, omamljivanje i klanje životinja; obavljanje proizvodnog procesa; evisceraciju i daljnju obradu uključujući dodavanje začina cijelim trupovima peradi; skladištenje dodataka (sol, šećer, začini i sl.) i aditiva; rasijecanje i otkoštavanje mesa; pražnjenje i čišćenje želudaca i crijeva; hladno skladištenje zadržanog mesa; skladištenje mesa koje je proglašeno neprikladnim za prehranu ljudi; hlađenje i smrzavanje mesa; laboratorije; rasijecanje, konfekcioniranje i pakiranje mesa; pakiranje jestivih nusproizvoda, otpremu mesa; skladištenje gnoja ili sadržaja probavnog trakta; odvojeno skladištenje zapakiranog i nezapakiranog mesa; lift za transport repromaterijala, zapakiranog i nezapakiranog mesa; hladnjača; uskladištenje nusproizvoda životinjskog podrijetla koji nisu za prehranu ljudi; skladištenje materijala za pakiranje; skladištenje rezervnih dijelova, manipulativne prostorije i hodnici; upravne i uredske prostorije; skladištenje opreme i sredstava za čišćenje, pranje i sanitaciju; smještaj centralnih jedinica za sanitaciju (CIP, pjenomat i sl.); smještaj strojeva i opreme za pranje povratne, manipulativne plastične ambalaže (lodne, nosiljke), garderobe i sanitarne čvorove; parkiralište ili spremište gospodarskih vozila; potrebe veterinarske službe; unutarnja mreža putova;  instalaciju sustava za filtriranje i pročišćavanje vode do zdravstveno ispravne vode (bunarska voda); rashladnog sustava, opreme za instalaciju opreme za ventilaciju i klimatizaciju (hlađenje i grijanje); popratnih energetskih objekata (kotlovnica, trafostanica, stlačeni zrak i sl.); skladište plinova za modificiranu atmosferu; vodovodne (uključujući bunare), plinske, električne (uključujući agregate) i kanalizacijske mreže, uključujući postrojenja za obradu otpadnih voda i sprječavanje onečišćenja zraka, za službu tehničkog održavanja, prostora za privremeno odlaganje otpada</t>
  </si>
  <si>
    <t>objekata za proizvodnju mljevenog mesa, mesnih pripravaka, strojno otkoštenog mesa, prihvat, čuvanje i/ili rasijecanje mesa i preradu mesa i jaja s pripadajućom unutarnjom i vanjskom infrastrukturom, a koji uključuju prostorije ili prostore za: prihvat mesa s mogućnošću hlađenja i skladištenja do početka prerade; toplinsku obradu; preradu u gotov proizvod ili poluproizvod; salamurenje i/ili soljenje proizvoda; predzrenje proizvoda; zrenje proizvoda; dimljenje proizvoda; sušenje proizvoda; skladištenje dodataka (šećer, sol, začini i sl.) i aditiva; hlađenje i uskladištenje gotovih proizvoda; rezanje, konfekcioniranje i pakiranje gotovih proizvoda; skladištenje materijala za pakiranje; lift za transport repromaterijala, gotovih proizvoda ili poluproizvoda; laboratorij; manipulativne prostorije i hodnici; upravne i uredske prostorije; skladištenje opreme i sredstava za čišćenje, pranje i sanitaciju; smještaj centralnih jedinica za sanitaciju (CIP, pjenomat i sl.); smještaj strojeva i opreme za pranje povratne, manipulativne plastične ambalaže (lodne, nosiljke) garderobe i sanitarne čvorove; otpremu, prodaju i promidžbu gotovih proizvoda i kušanje ; pripremu proizvoda za promidžbu; sanitarni čvorovi za kupce i goste; prikupljanje i uskladištenje nusproizvoda životinjskog podrijetla koji nisu za prehranu ljudi; čišćenje i dezinfekciju prijevoznih sredstava; zbrinjavanje i skladištenje primarne, sekundarne i tercijarne ambalaže i otpada; parkiralište ili spremište gospodarskih vozila; unutarnje mreže putova; instalaciju sustava za filtriranje i pročišćavanje vode do zdravstveno ispravne vode (bunarska voda); instalaciju opreme rashladnog sustava, opreme za ventilaciju i klimatizaciju (hlađenje i grijanje); popratnih energetskih objekata (kotlovnica, trafostanica, stlačeni zrak i sl.); skladište plinova za modificiranu atmosferu; vodovodne (uključujući bunare), plinske, električne (uključujući agregate) i kanalizacijske mreže, uključujući postrojenja za obradu otpadnih voda i sprječavanje onečišćenja zraka, za službu tehničkog održavanja, prostora za privremeno odlaganje otpada</t>
  </si>
  <si>
    <t>objekata za skladištenje hrane životinjskog podrijetla u uvjetima kontrolirane temperature i/ili prepakiravanje hrane životinjskog podrijetla; prostori za prijem i čuvanje hrane, prostori za konfekcioniranje i pakiranje, prostori za skladištenje materijala za pakiranje, prostori za skladištenje pribora, skladištenje opreme i sredstava za čišćenje, pranje i sanitaciju; smještaj centralnih jedinica za sanitaciju (CIP, pjenomat i sl.); smještaj strojeva i opreme za pranje povratne, manipulativne plastične ambalaže (lodne, nosiljke), upravne i uredske prostorije; prostori za odvojeno skladištenje nusproizvoda životinjskog podrijetla koji nisu za prehranu ljudi; prostori za otpremu proizvoda; garderobni prostori, sanitarni čvorovi, parkiralište ili spremište gospodarskih vozila; unutarnje mreže putova; instalaciju sustava za filtriranje i pročišćavanje vode do zdravstveno ispravne vode (bunarska voda); instalaciju opreme rashladnog sustava, opreme za ventilaciju i klimatizaciju (hlađenje i grijanje); popratnih energetskih objekata (kotlovnica, trafostanica, stlačeni zrak i sl.); skladište plinova za modificiranu atmosferu; vodovodne (uključujući bunare), plinske, električne (uključujući agregate) i kanalizacijske mreže, uključujući postrojenja za obradu otpadnih voda i sprječavanje onečišćenja zraka, za službu tehničkog održavanja, prostora za privremeno odlaganje otpada</t>
  </si>
  <si>
    <t>pokretne klaonice</t>
  </si>
  <si>
    <t>Oprema za istovar životinja i istovarna rampa uključujući mjernu opremu za kvantitativno i kvalitativno zaprimanje peradi – automatska depaletizacije gajbi, kontejnera, transport pomoću konvejera, bruto-tara, automatsko brojanje komada zaprimljene peradi, paletizacija.</t>
  </si>
  <si>
    <t>Oprema za prihvat, privremeni smještaj , hranidbu i napajanje životinja na depou, čišćenje, pranje i dezinfekciju depoa</t>
  </si>
  <si>
    <t>Oprema za pomoć pri usmjeravanju životinja tijekom njihovog premještanja u klaonici</t>
  </si>
  <si>
    <t>Oprema za čišćenje, pranje i dezinfekciju sredstava za prijevoz živih životinja</t>
  </si>
  <si>
    <t xml:space="preserve">Oprema za sputavanje, omamljivanje i iskrvarenje životinja </t>
  </si>
  <si>
    <t>Oprema za prihvat sirovina</t>
  </si>
  <si>
    <t>Oprema/sustav (konstrukcije, uređaji) za transport trupova i dijelova trupa, iznutrica jestivih i nejestivih nusproizvoda sa automatskim prevješavanjem trupova i pripadajućom mjernom opremom za kvantitativno i kvalitativno zaprimanje i sortiranje</t>
  </si>
  <si>
    <t>Oprema za klaoničku obradu trupova nakon iskrvarenja</t>
  </si>
  <si>
    <t>Uređaji za mjerenje udjela mišićnog tkiva u trupovima</t>
  </si>
  <si>
    <t xml:space="preserve">Oprema za centre za skupljanje otpada životinjskog podrijetla </t>
  </si>
  <si>
    <t>Oprema za obradu i pakiranje jestivih nusproizvoda</t>
  </si>
  <si>
    <t>Oprema za pražnjenje i čišćenje, transport i hlađenje želudaca, mjehura i crijeva</t>
  </si>
  <si>
    <t>Oprema za izradu primarnog pakiranja (podlošci)</t>
  </si>
  <si>
    <t>Oprema za formiranje i izradu transportnih pakiranja (izrada i ljepilica kutija, formiranje kašeta)</t>
  </si>
  <si>
    <t>Oprema za automatsko ulaganje proizvoda u transportno pakiranje s paletizacijom</t>
  </si>
  <si>
    <t>Oprema koja omogućava produženje roka trajanja mesa, usitnjenog mesa, strojno otkoštenog mesa, i proizvoda od mesa prije i nakon pakiranja (ozon UV, lampe, repasterizacija, ionizacija, HPP, pasterizacija/sterilizacija</t>
  </si>
  <si>
    <t>Oprema za rasijecanje, preradu, pakiranje, vaganje i označavanje</t>
  </si>
  <si>
    <t>Uređaji za hlađenje pilećih trupova i jestivih iznutrica nakon klanja (hlađenje u struji zraka ili „spin chilleri")</t>
  </si>
  <si>
    <t>Oprema za obradu i skladištenje masnoća</t>
  </si>
  <si>
    <t>Oprema za hlađenje i/ili zamrzavanje sirovine i gotovih proizvoda, uključujući i mjerne uređaje</t>
  </si>
  <si>
    <t xml:space="preserve">Oprema za uzorkovanje, prihvat, hlađenje, proizvodnju, preradu, punjenje, konfekcioniranje, narezivanje, vaganje, označavanje (etiketiranje) i pakiranje, paletizaciju mesa,  </t>
  </si>
  <si>
    <t>Oprema za obradu mesa, mesnih pripravaka strojno otkoštenog mesa, mljevenog mesa i proizvoda od mesa mikrovalovima</t>
  </si>
  <si>
    <t>Oprema za manipulaciju, transport i čuvanje gotovih proizvoda uključujući i gospodarska vozila s rashladnim uređajima, rashladne vitrine i hladnjake.</t>
  </si>
  <si>
    <t>Oprema za interne veterinarske preglede (vlasništvo pogona, sastavni dio projekta)</t>
  </si>
  <si>
    <t>Oprema za nadzor, mjerenje i vođenje proizvodnog i skladišnog procesa</t>
  </si>
  <si>
    <t>Oprema za čišćenje, pranje i dezinfekciju (sterilizaciju) objekata, opreme, interne i povratne vanjske  transportne ambalaže, alata, uređaja i strojeva, garderoba i sanitarnih čvorova s odgovarajućim mjernim uređajima</t>
  </si>
  <si>
    <t xml:space="preserve">Oprema za osiguravanje posebnih mikroklimatskih uvjeta u proizvodnim i/ili skladišnim prostorijama </t>
  </si>
  <si>
    <t>4.2.1.a.iii.</t>
  </si>
  <si>
    <t>centara za skupljanje nusproizvoda životinjskog podrijetla koji nisu za prehranu ljudi i otpada s unutarnjom mrežom putova; prostora za instalaciju opreme za ventilaciju, klimatizaciju (hlađenje i grijanje); popratnih energetskih objekata; vodovodne, (uključujući bunare) plinske, električne (uključujući agregate) i kanalizacijske mreže, uključujući građevine za obradu otpadnih voda i sprječavanje onečišćenja zraka</t>
  </si>
  <si>
    <t xml:space="preserve">Opremanje </t>
  </si>
  <si>
    <t>Oprema za zbrinjavanje i transport nusproizvoda životinjskog podrijetla koji nisu za prehranu ljudi</t>
  </si>
  <si>
    <t>Oprema za sakupljanje, prihvat, čuvanje (hladno skladištenje), uklanjanje, preradu i transport  nusproizvoda životinjskog podrijetla koji nisu za prehranu ljudi i klaoničkog otpada</t>
  </si>
  <si>
    <t>4.2.1.a.iv.</t>
  </si>
  <si>
    <t>Objekata za preradu voća, povrća, grožđa (osim za proizvodnju vina), aromatičnog, začinskog i ljekovitog bilja, cvijeća i gljiva s pripadajućom unutarnjom i vanjskom infrastrukturom uključujući preradu ostataka iz proizvodnje</t>
  </si>
  <si>
    <t>objekata za preradu kao i preradu ostataka iz proizvodnje koji uključuju prostorije/prostore za: čuvanje sirovina do prerade s mogućnošću hlađenja uključujući ULO hladnjače, prihvat, pranje/čišćenje, sortiranje i obradu sirovine; preradu, konzerviranje, sušenje, zamrzavanje, fermentiranje i ukiseljavanje voća, povrća, grožđa (osim za vino), aromatičnog, začinskog i ostalog bilja, cvijeća i gljiva; termičku obradu; rezanje, konfekcioniranje, označavanje (etiketiranje) i pakiranje gotovih proizvoda; skladištenje materijala za pakiranje; skladištenje dodataka (sol, šećer, začini i sl.) i aditiva; pripremu otopina (šećera, soli, kiselina i sl.) hlađenje i skladištenje gotovih proizvoda; lift za transport repromaterijala, gotovih proizvoda ili poluproizvoda; laboratorij; manipulativne prostorije i hodnici; upravne i uredske prostorije; skladištenje opreme i sredstava za čišćenje, pranje i sanitaciju; smještaj centralnih jedinica za sanitaciju (CIP, pjenomat i sl.); garderobe i sanitarne čvorove; otpremu, prodaju i promidžbu gotovih proizvoda i kušanje ; pripremu proizvoda za promidžbu; sanitarni čvorovi za kupce i goste; tehnološku obradu sekundarnih organskih sirovina, pakiranje proizvoda nastalih preradom sekundarnih organskih sirovina; zbrinjavanje i skladištenje primarne, sekundarne i tercijarne ambalaže i otpada; čišćenje i dezinfekciju gospodarskih vozila; parkiralište ili spremište gospodarskih vozila; unutarnje mreže putova; instalaciju sustava za filtriranje i pročišćavanje vode do zdravstveno ispravne vode (bunarska voda); instalaciju opreme rashladnog sustava, opreme za ventilaciju i klimatizaciju (hlađenje i grijanje); popratnih energetskih objekata (kotlovnica, trafostanica, stlačeni zrak i sl.); skladište plinova za modificiranu atmosferu; vodovodne (uključujući bunare), plinske, električne (uključujući agregate) i kanalizacijske mreže, uključujući postrojenja za obradu otpadnih voda i sprječavanje onečišćenja zraka, za službu tehničkog održavanja, prostora za privremeno odlaganje otpada</t>
  </si>
  <si>
    <t>Oprema za prihvat sirovine</t>
  </si>
  <si>
    <t>Oprema za sušenje i/ili pranje, čišćenje i sortiranje</t>
  </si>
  <si>
    <t>Oprema i uređaji za preradu, punjenje, vaganje, konfekcioniranje, pakiranje, označavanje, privremenu pohranu i skladištenje</t>
  </si>
  <si>
    <t>Oprema za termičku obradu, sterilizaciju/pasterizaciju i sušenje</t>
  </si>
  <si>
    <t>Oprema i uređaji za hlađenje i zamrzavanje, uključujući liofilizatore</t>
  </si>
  <si>
    <t>Oprema i uređaji za pogone za grijanje</t>
  </si>
  <si>
    <t>Oprema za umjetno prozračivanje, klimatizaciju, hlađenje i grijanje objekta za preradu i skladištenje</t>
  </si>
  <si>
    <t>Oprema za detekciju stakla i metala i/ili drugih fizikalnih opasnosti</t>
  </si>
  <si>
    <t>Oprema za transport sirovina i poluproizvoda (palete, boks palete, plastični kontejneri i sl.)</t>
  </si>
  <si>
    <t>Oprema i uređaji za tretiranje otpada i otpadnih voda</t>
  </si>
  <si>
    <t>Oprema za tehnološku obradu, pakiranje, označavanje i transport sekundarnih organskih sirovina (ekstrakcija, kompostiranje, peletiranje i sl.)</t>
  </si>
  <si>
    <t>Oprema za pranje i higijensko sušenje ruku u objektu i sanitarnim čvorovima (uključujući i tuševe), oprema za garderobne prostorije, te oprema za čišćenje, pranje i dezinfekciju odjeće i obuće</t>
  </si>
  <si>
    <t xml:space="preserve">Oprema za skladištenje sirovine i gotovih proizvoda </t>
  </si>
  <si>
    <t>Software za praćenje tijeka sirovine (sljedljivost)</t>
  </si>
  <si>
    <t>Računalna oprema uključujući pripadajući software</t>
  </si>
  <si>
    <t>Oprema za čišćenje, pranje i dezinfekciju, uključujući i sterilizaciju objekata, opreme, alata, uređaja i strojeva, garderoba i sanitarnih čvorova (uključujući mjerne uređaje)</t>
  </si>
  <si>
    <t>Oprema za proizvodnja vina od voća (od prijema do punjenja vina u boce i etiketiranja vina u podrumu)</t>
  </si>
  <si>
    <t>Oprema za regulaciju temperature (rashlađivanje prostora, hladne sobe) trošak nabave i montaže rashladnih uređaja, trošak izmjene/izgradnje izolacija/ventilacije</t>
  </si>
  <si>
    <t>Infrastruktura podruma (cjevovodi, cijevi, razne mreže (kisik, dušik, voda, SO2)</t>
  </si>
  <si>
    <t>4.2.1.a.v.</t>
  </si>
  <si>
    <t>Objekata za preradu maslina, komine masline s pripadajućom unutarnjom i vanjskom infrastrukturom</t>
  </si>
  <si>
    <t xml:space="preserve">objekata za preradu koji uključuju prostorije/prostore za: čuvanje sirovina do prerade s mogućnošću hlađenja, prihvat sirovine, pranje/čišćenje, sortiranje, obradu, prešanje ili centrifugalnu ekstrakciju, preradu maslina u ulje; taloženje, skladištenje maslinovog ulja u spremnicima, pročišćavanje (filtriranje); punjenje;  skladištenje materijala za pakiranje, skladištenje gotovih proizvoda, laboratorij; označavanje (etiketiranje) i pakiranje; garderobe, sanitarne čvorove, lift za transport gotovih proizvoda ili poluproizvoda; manipulativne prostorije i hodnici; upravne i uredske prostorije; skladištenje opreme  i sredstava za čišćenje, pranje i sanitaciju; smještaj centralnih jedinica za sanitaciju (CIP, pjenomat i sl.); otpremu, prodaju i promidžbu gotovih proizvoda i kušanje; pripremu proizvoda za promidžbu; sanitarni čvorovi za kupce i goste; tehnološku obradu sekundarnih organskih sirovina, pakiranje proizvoda nastalih preradom sekundarnih organskih sirovina; zbrinjavanje i skladištenje primarne, sekundarne i tercijarne ambalaže i otpada; čišćenje i dezinfekciju gospodarskih vozila; parkiralište ili spremište gospodarskih vozila; unutarnje mreže putova; instalaciju sustava za filtriranje i pročišćavanje vode do zdravstveno ispravne vode (bunarska voda); popratnih energetskih objekata (kotlovnica, trafostanica, stlačeni zrak i sl.); skladište plinova za modificiranu atmosferu; izgradnja i/ili rekonstrukcija vodovodne (uključujući bunare), plinske, električne (uključujući agregate) i kanalizacijske mreže, uključujući postrojenja za obradu otpadnih voda i sprječavanje onečišćenja zraka, za službu tehničkog održavanja, prostora za privremeno odlaganje otpada </t>
  </si>
  <si>
    <t>Oprema i uređaji za prihvat i čuvanje maslina do prerade</t>
  </si>
  <si>
    <t>Oprema i uređaji za preradu maslina u ulje</t>
  </si>
  <si>
    <t>Oprema i uređaji za pročišćavanje maslinovog ulja</t>
  </si>
  <si>
    <t>Spremnici za taloženje i skladištenje maslinovog ulja (uključujući skladištenje u inertnoj atmosferi)</t>
  </si>
  <si>
    <t>Linije za punjenje maslinovoga ulja uz pripadajuću opremu (uključujući opremu i uređaje za pranje i dezinficiranje boca)</t>
  </si>
  <si>
    <t>Cjevovodi i armature</t>
  </si>
  <si>
    <t>Oprema i uređaji za označavanje (etiketiranje), pakiranje, privremenu pohranu i skladištenje</t>
  </si>
  <si>
    <t>Oprema za transport u krugu objekta sukladno zahtjevima projekta (viličari, palete za boce, kontejneri)</t>
  </si>
  <si>
    <t>Oprema za trženje maslinovog ulja i transport gotovih proizvoda</t>
  </si>
  <si>
    <t>Oprema za pranje i higijensko sušenje ruku u objektu i sanitarnim čvorovima (uključujući i tuševe), oprema za garderobne prostorije, te oprema za čišćenje, pranje i dezinfekciju objekta i opreme</t>
  </si>
  <si>
    <t>Oprema za klimatizaciju, grijanje i ventilaciju objekata za preradu i skladištenje</t>
  </si>
  <si>
    <t xml:space="preserve">Oprema za zbrinjavanje i transport primarne, sekundarne i tercijarne ambalaže i otpada </t>
  </si>
  <si>
    <t>Sušionik</t>
  </si>
  <si>
    <t>Uređaj za određivanje dušika</t>
  </si>
  <si>
    <t>Uređaj za određivanje ukupnog ugljika</t>
  </si>
  <si>
    <t>Mufolna peć</t>
  </si>
  <si>
    <t>Termometar</t>
  </si>
  <si>
    <t>Utovarivač</t>
  </si>
  <si>
    <t>Prevrtač kompostne hrpe (windrow turner)</t>
  </si>
  <si>
    <t>Uređaj za peletiranje</t>
  </si>
  <si>
    <t>Spremnici za prikupljanje i odvoz komine do kompostišta</t>
  </si>
  <si>
    <t>4.2.1.a.vi.</t>
  </si>
  <si>
    <t>Objekata za preradu žitarica, uljarica i industrijskog bilja te njihovih ostataka s pripadajućom unutarnjom i vanjskom infrastrukturom</t>
  </si>
  <si>
    <t>Oprema za obradu otpadnih voda i sprječavanje onečišćenja zraka</t>
  </si>
  <si>
    <t>Oprema za prihvat i manipulaciju sirovina (horizontalni i vertikalni transporteri zrna, vage za kamione, protočne vage za zrno)</t>
  </si>
  <si>
    <t>Mlinska postrojenja (čekićari, mlinovi, sita, vage, pakirnice brašna i sl.)</t>
  </si>
  <si>
    <t>Postrojenja za preradu žitarica, uljarica i industrijskog bilja u hranu za životinje (šrot, posije, uljane pogače i sačme i sl.)</t>
  </si>
  <si>
    <t>Oprema za manipulaciju, transport, skladištenje i prodaju hrane i hrane za životinje</t>
  </si>
  <si>
    <t xml:space="preserve">Oprema i uređaji za preradu, punjenje; konfekcioniranje, vaganje, pakiranje,  označavanje (etiketiranje), privremenu pohranu i skladištenje, </t>
  </si>
  <si>
    <t>Oprema i uređaji za preradu, punjenje; konfekcioniranje, vaganje, pakiranje,  označavanje (etiketiranje), privremenu pohranu i skladištenje uljarica, žitarica, grahorica i ostalih zrnatih kultura</t>
  </si>
  <si>
    <t>Oprema i uređaji za ljuštenje, meljavu, kondicioniranje, prešanje i ekstrakciju uljarica</t>
  </si>
  <si>
    <t>Oprema i uređaji za pročišćavanje ulja</t>
  </si>
  <si>
    <t>Oprema i uređaji za hlađenje i zamrzavanje</t>
  </si>
  <si>
    <t>Linije za punjenje ulja, brašna i sl. uz pripadajuću opremu (uključujući opremu i uređaje za pranje i dezinficiranje boca)</t>
  </si>
  <si>
    <t>Oprema i uređaji za preradu ulja u biljne masnoće (proizvodnja margarina i biljne mrsi), njihovo punjenje; konfekcioniranje, vaganje, pakiranje,  označavanje (etiketiranje), privremenu pohranu i skladištenje</t>
  </si>
  <si>
    <t xml:space="preserve">Oprema za transport u krugu objekta sukladno zahtjevima projekta (viličari, palete za boce, kontejneri i dr.)  </t>
  </si>
  <si>
    <t>Oprema za čišćenje, pretpranje, pranje i dezinfekciju, uključujući i sterilizaciju objekata, opreme, alata, uređaja i strojeva, garderoba i sanitarnih čvorova (uključujući mjerne uređaje)</t>
  </si>
  <si>
    <t>4.2.1.a.vii.</t>
  </si>
  <si>
    <t>Objekata za preradu, punjenje i pakiranje  pčelinjih proizvoda s pripadajućom unutarnjom i vanjskom infrastrukturom</t>
  </si>
  <si>
    <t xml:space="preserve">objekata za obradu, preradu i punjenje meda i pčelinjih proizvoda koji uključuju prostorije/prostore za: čuvanje sirovina do obrade i punjenje, prihvat sirovine, sortiranje, obradu, sušenje, dekristalizaciju, hlađenje, pročišćavanje (filtriranje); punjenje;  skladištenje materijala za pakiranje,  dodataka gotovim proizvodima i poluproizvodima, skladištenje gotovih proizvoda, laboratorij; označavanje (etiketiranje) i pakiranje; garderobe, sanitarne čvorove, lift za transport gotovih proizvoda ili poluproizvoda; manipulativne prostorije i hodnici; upravne i uredske prostorije; skladištenje opreme i sredstava za čišćenje, pranje i sanitaciju; smještaj centralnih jedinica za sanitaciju (CIP, pjenomat i sl.); otpremu, prodaju i promidžbu gotovih proizvoda i kušanje; pripremu proizvoda za promidžbu; sanitarni čvorovi za kupce i goste; pakiranje proizvoda nastalih obradom, preradom i punjenjem; zbrinjavanje i skladištenje primarne, sekundarne i tercijarne ambalaže i otpada; čišćenje i dezinfekciju gospodarskih vozila; parkiralište ili spremište gospodarskih vozila; unutarnje mreže putova; instalaciju sustava za filtriranje i pročišćavanje vode do zdravstveno ispravne vode (bunarska voda); popratnih energetskih objekata (kotlovnica, trafostanica, stlačeni zrak i sl.); skladište plinova za modificiranu atmosferu; izgradnja i/ili rekonstrukcija vodovodne (uključujući bunare), plinske, električne (uključujući agregate) i kanalizacijske mreže, uključujući postrojenja za obradu otpadnih voda i sprječavanje onečišćenja zraka </t>
  </si>
  <si>
    <t>Oprema i uređaji za prihvat i čuvanje meda i pčelinjih proizvoda, prerade i punjenja</t>
  </si>
  <si>
    <t>Oprema i uređaji za pročišćavanje i dekristalizaciju meda te pohranu na odgovarajuću temperaturu pčelinjih proizvoda</t>
  </si>
  <si>
    <t>Linije za punjenje meda i pčelinjih proizvoda uz pripadajuću opremu (uključujući opremu i uređaje za pranje i dezinficiranje boca)</t>
  </si>
  <si>
    <t>Linije za vrcanje meda</t>
  </si>
  <si>
    <t>Mobilne vrcaone (kontenjeri)</t>
  </si>
  <si>
    <t>Oprema za transport u krugu objekta sukladno zahtjevima projekta  (palete za boce, kontejneri)</t>
  </si>
  <si>
    <t>Oprema za trženje meda i pčelinjih proizvoda</t>
  </si>
  <si>
    <t>Oprema za klimatizaciju, grijanje i ventilaciju objekata za obradu,preradu, punjenje i skladištenje</t>
  </si>
  <si>
    <t>Dekristalizator za med</t>
  </si>
  <si>
    <t>Sušionik za pelud</t>
  </si>
  <si>
    <t>Liofilizator</t>
  </si>
  <si>
    <t>Miješalica za homogenizaciju meda</t>
  </si>
  <si>
    <t>Oprema za organoleptičku analizu meda i ostalih pčelinjih proizvoda</t>
  </si>
  <si>
    <t>4.2.1.a.viii.</t>
  </si>
  <si>
    <t>4.2.1.a.ix.</t>
  </si>
  <si>
    <t>Ostalih gospodarskih objekata, upravnih prostorija s pripadajućim sadržajima, opremom i infrastrukturom koji su u funkciji  djelatnosti prerade</t>
  </si>
  <si>
    <t xml:space="preserve">ostalih gospodarskih objekata, upravnih prostorija s pripadajućim sadržajima </t>
  </si>
  <si>
    <t>4.2.1.a.x.</t>
  </si>
  <si>
    <t xml:space="preserve">Objekata za prodaju i prezentaciju vlastitih poljoprivrednih proizvoda </t>
  </si>
  <si>
    <t>Mljekomat, sokomat i ostali automati za prezentaciju poljoprivrednih proizvoda iz Priloga I Ugovoru.</t>
  </si>
  <si>
    <t xml:space="preserve">Vage, fiskalne blagajne, kolica za transport proizvoda i dr. </t>
  </si>
  <si>
    <t>4.2.1.a.xi.</t>
  </si>
  <si>
    <t>Objekata za obradu otpadnih voda u preradi i trženju, filtriranje zraka i rashladne sustave s pripadajućom unutarnjom i vanjskom infrastrukturom</t>
  </si>
  <si>
    <t>postrojenja za obradu otpadnih voda i sprječavanje onečišćenja zraka</t>
  </si>
  <si>
    <t>4.2.1.a.xii.</t>
  </si>
  <si>
    <t>Laboratorijska oprema za internu uporabu</t>
  </si>
  <si>
    <t>Termostat</t>
  </si>
  <si>
    <t>Oprema za kemijsku analizu  (maslinovo ulje)</t>
  </si>
  <si>
    <t>Uređaj za destilaciju vode</t>
  </si>
  <si>
    <t>Sušionik-sterilizator</t>
  </si>
  <si>
    <t>Vage tehničke i analitičke</t>
  </si>
  <si>
    <t>Hladnjak za uzorke</t>
  </si>
  <si>
    <t>Magnetska miješalica</t>
  </si>
  <si>
    <t>Centrifuga</t>
  </si>
  <si>
    <t>Vakuum uparivač s manostatom</t>
  </si>
  <si>
    <t>Plinski kromatograf (FID, ECD i PFD detektori)</t>
  </si>
  <si>
    <t>Uređaj za tekućinsku kromatografiju</t>
  </si>
  <si>
    <t>Grijači za organoleptičku analizu maslinovog ulja sa 6 grijaćih mjesta</t>
  </si>
  <si>
    <t>Laboratorijska oprema za ispitivanje kvalitete mlijeka i proizvoda od mlijeka</t>
  </si>
  <si>
    <t>Laboratorijska oprema za ispitivanje kvalitete mesa, jaja i proizvoda</t>
  </si>
  <si>
    <t>Laboratorijska oprema za ispitivanje kvalitete voća, povrća, aromatičnog, začinskog i ostalog bilja, cvijeća i gljiva</t>
  </si>
  <si>
    <t>Laboratorijska oprema za ispitivanje kvalitete žitarica, uljarica, industrijskog bilja i gotovih proizvoda</t>
  </si>
  <si>
    <t>Laboratorijska oprema za ispitivanje kvalitete meda i prerađevina</t>
  </si>
  <si>
    <t>4.2.1.b.</t>
  </si>
  <si>
    <t xml:space="preserve">Kupnja gospodarskih vozila, poljoprivrednih strojeva i opreme </t>
  </si>
  <si>
    <t xml:space="preserve">Vozila i pripadajuća oprema za transport živih životinja do klaonice </t>
  </si>
  <si>
    <t>Specijalna vozila za transport sirovog mlijeka s odgovarajućom opremom (mjerni uređaji, usisne crpke, uređaj za uzorkovanje, uređaj za hlađenje uzoraka, oprema za pranje i dezinfekciju mjerno usisnog sustava i cisterne, termo izolirane komore cisterne od nehrđajućeg čelika</t>
  </si>
  <si>
    <t xml:space="preserve">Kupnja gospodarskih vozila i vozila s rashladnim uređajem za transport gotovih proizvoda ili ugradnja rashladnih uređaja </t>
  </si>
  <si>
    <t>Oprema za manipulaciju i transport gotovih proizvoda uključujući i gospodarska vozila s rashladnim uređajima</t>
  </si>
  <si>
    <t>Oprema za prijevoz živih životinja unutar klaonice</t>
  </si>
  <si>
    <t xml:space="preserve">Oprema za transport u objektu i unutar kruga objekta </t>
  </si>
  <si>
    <t>Rashladna vozila za transport gotovih proizvoda</t>
  </si>
  <si>
    <t>4.2.1. c.</t>
  </si>
  <si>
    <t>4.2.1.d.</t>
  </si>
  <si>
    <t>ZOZO - Zakon o zaštiti okoliša (NN, br. 80/13, 153/13, 78/15)</t>
  </si>
  <si>
    <t>ZZP - Zakon o zaštiti prirode (NN, br. 80/13)</t>
  </si>
  <si>
    <t>Uredba - Uredba o procjeni utjecaja zahvata na okoliš (NN, br. 61/14, 3/17)</t>
  </si>
  <si>
    <t>OPEM - Pravilnik o ocjeni prihvatljivosti za ekološku mrežu (NN, br. 146/2014)</t>
  </si>
  <si>
    <t>Nema obveze ishođenja akta nadležnog tijela za zaštitu okoliša</t>
  </si>
  <si>
    <t xml:space="preserve">Napomene: </t>
  </si>
  <si>
    <t xml:space="preserve"> - Za zahvate za koje se prema Uredbi provodi postupak ocjene o potrebi procjene utjecaja na okoliš Prethodna ocjena prihvatljivosti za ekološku mrežu provodi se u okviru toga postupka</t>
  </si>
  <si>
    <t xml:space="preserve"> - Obveze koje proizlaze iz ZOZO, Uredbe i ZZP odnose samo na građenje novih objekata ili izmjenu postojećih kojima se povećava kapacitet</t>
  </si>
  <si>
    <t>Lista dozvoljenih radova vezano uz građenje</t>
  </si>
  <si>
    <t>A. GRAĐEVINSKI RADOVI</t>
  </si>
  <si>
    <t>1. Pripremni radovi</t>
  </si>
  <si>
    <t>2. Rušenja i demontaže</t>
  </si>
  <si>
    <t>3. Zemljani radovi</t>
  </si>
  <si>
    <t>4. Betonski radovi</t>
  </si>
  <si>
    <t xml:space="preserve">5. Armirano-betonski radovi i armirački radovi </t>
  </si>
  <si>
    <t>6. Montažerski radovi</t>
  </si>
  <si>
    <t>7.Tesarski radovi</t>
  </si>
  <si>
    <t>8. Zidarski radovi</t>
  </si>
  <si>
    <t>9. Čelična konstrukcija</t>
  </si>
  <si>
    <t>10. Izolaterski radovi</t>
  </si>
  <si>
    <t>11. Krovopokrivački radovi</t>
  </si>
  <si>
    <t>B. OBRTNIČKI RADOVI</t>
  </si>
  <si>
    <t>1. Limarski radovi</t>
  </si>
  <si>
    <t>2. Stolarski radovi</t>
  </si>
  <si>
    <t>3. Bravarski radovi</t>
  </si>
  <si>
    <t>4. Staklarski radovi</t>
  </si>
  <si>
    <t>5. Gips-kartonski radovi</t>
  </si>
  <si>
    <t>6. Podne i zidne obloge</t>
  </si>
  <si>
    <t>7. Kamenarski radovi</t>
  </si>
  <si>
    <t>8. Keramičarski radovi</t>
  </si>
  <si>
    <t>9. Parketarski radovi</t>
  </si>
  <si>
    <t>10. Soboslikarsko-ličilački radovi</t>
  </si>
  <si>
    <t>11. Fasaderski radovi</t>
  </si>
  <si>
    <t>C. INSTALATERSKI RADOVI</t>
  </si>
  <si>
    <t>1. Elektroinstalacije</t>
  </si>
  <si>
    <t>2. Instalacije vodovoda i kanalizacije i zaštite od požara</t>
  </si>
  <si>
    <t>3. Sanitarna oprema</t>
  </si>
  <si>
    <t>4. Strojarske instalacije</t>
  </si>
  <si>
    <t>5. Instalacija plina, grijanja, hlađenja i ventilacije</t>
  </si>
  <si>
    <t>D. UREĐENJE OKOLIŠA I PRISTUPNIH PUTEVA</t>
  </si>
  <si>
    <t>1. Objekti za poslovanje s mlijekom i preradom mlijeka s pripadajućom opremom i unutarnjom i vanjskom infrastrukturom, uključujući rashladnu opremu za sirovo mlijeko</t>
  </si>
  <si>
    <t>2.  Objekti za klanje, rasijecanje, hlađenje, preradu (mesa i jaja) i pripadajuće skladištenje s pripadajućom unutarnjom i vanjskom infrastrukturom</t>
  </si>
  <si>
    <t>3. Centri (sabirališta) za sakupljanje i preradu otpada, ostataka iz poljoprivredne proizvodnje i nusproizvoda životinjskog podrijetla koji nisu za prehranu ljudi s pripadajućom unutarnjom i vanjskom infrastrukturom</t>
  </si>
  <si>
    <t>5. Objekti za preradu maslina, komine masline s pripadajućom unutarnjom i vanjskom infrastrukturom</t>
  </si>
  <si>
    <t>6. Objekti za preradu žitarica, uljarica i industrijskog bilja te njihovih ostataka s pripadajućom unutarnjom i vanjskom infrastrukturom</t>
  </si>
  <si>
    <t>7. Objekti za preradu, punjenje i pakiranje  pčelinjih proizvoda s pripadajućom unutarnjom i vanjskom infrastrukturom</t>
  </si>
  <si>
    <t xml:space="preserve">10. Objekti za prodaju i prezentaciju vlastitih poljoprivrednih proizvoda </t>
  </si>
  <si>
    <t xml:space="preserve">11. Objekti za obradu otpadnih voda u preradi i trženju, filtriranje zraka i rashladne sustave s pripadajućom unutarnjom i vanjskom infrastrukturom </t>
  </si>
  <si>
    <t xml:space="preserve">B)  Kupnja gospodarskih vozila, poljoprivrednih strojeva i opreme </t>
  </si>
  <si>
    <r>
      <t>IZNOS ULAGANJA U REKONSTRUKCIJU, MODERNIZACIJU I/ILI OPREMANJE POSTOJEĆE ULJARE</t>
    </r>
    <r>
      <rPr>
        <i/>
        <sz val="11"/>
        <color rgb="FFFF0000"/>
        <rFont val="Calibri"/>
        <family val="2"/>
        <charset val="238"/>
        <scheme val="minor"/>
      </rPr>
      <t xml:space="preserve">
</t>
    </r>
    <r>
      <rPr>
        <b/>
        <i/>
        <sz val="11"/>
        <color rgb="FFFF0000"/>
        <rFont val="Calibri"/>
        <family val="2"/>
        <charset val="238"/>
        <scheme val="minor"/>
      </rPr>
      <t xml:space="preserve">Pojašnjenje: </t>
    </r>
    <r>
      <rPr>
        <i/>
        <sz val="11"/>
        <color rgb="FFFF0000"/>
        <rFont val="Calibri"/>
        <family val="2"/>
        <charset val="238"/>
        <scheme val="minor"/>
      </rPr>
      <t>Zbrojiti sve troškove koji se odnose na rekonstrukciju, modernizaciju i/ili opremanje postojeće uljare</t>
    </r>
  </si>
  <si>
    <r>
      <t xml:space="preserve">POSTOTAK ULAGANJA U REKONSTRUKCIJU, MODERNIZACIJU I/ILI OPREMANJE POSTOJEĆE ULJARE
</t>
    </r>
    <r>
      <rPr>
        <b/>
        <i/>
        <sz val="11"/>
        <color rgb="FFFF0000"/>
        <rFont val="Calibri"/>
        <family val="2"/>
        <charset val="238"/>
        <scheme val="minor"/>
      </rPr>
      <t>Pojašnjenje:</t>
    </r>
    <r>
      <rPr>
        <i/>
        <sz val="11"/>
        <color rgb="FFFF0000"/>
        <rFont val="Calibri"/>
        <family val="2"/>
        <charset val="238"/>
        <scheme val="minor"/>
      </rPr>
      <t xml:space="preserve"> Red a / Red J * 100</t>
    </r>
  </si>
  <si>
    <r>
      <t xml:space="preserve">IZNOS ULAGANJA U IZGRADNJU I/ILI OPREMANJE NOVE ULJARE
</t>
    </r>
    <r>
      <rPr>
        <b/>
        <i/>
        <sz val="11"/>
        <color rgb="FFFF0000"/>
        <rFont val="Calibri"/>
        <family val="2"/>
        <charset val="238"/>
        <scheme val="minor"/>
      </rPr>
      <t>Pojašnjenje:</t>
    </r>
    <r>
      <rPr>
        <i/>
        <sz val="11"/>
        <color rgb="FFFF0000"/>
        <rFont val="Calibri"/>
        <family val="2"/>
        <charset val="238"/>
        <scheme val="minor"/>
      </rPr>
      <t xml:space="preserve"> Zbrojiti sve troškove  koji se odnose na izgradnju i/ili opremanje novog objekta zaproizvodnju ulja</t>
    </r>
  </si>
  <si>
    <r>
      <t xml:space="preserve">POSTOTAK ULAGANJA U IZGRADNJU I/ILI OPREMANJE NOVE ULJARE
</t>
    </r>
    <r>
      <rPr>
        <b/>
        <i/>
        <sz val="11"/>
        <color rgb="FFFF0000"/>
        <rFont val="Calibri"/>
        <family val="2"/>
        <charset val="238"/>
        <scheme val="minor"/>
      </rPr>
      <t>Pojašnjenje:</t>
    </r>
    <r>
      <rPr>
        <i/>
        <sz val="11"/>
        <color rgb="FFFF0000"/>
        <rFont val="Calibri"/>
        <family val="2"/>
        <charset val="238"/>
        <scheme val="minor"/>
      </rPr>
      <t xml:space="preserve"> Red c / Red J * 100</t>
    </r>
  </si>
  <si>
    <t>8. Objekti za preradu ostalih proizvoda navedenih u Prilogu I. Ugovoru s pripadajućom vanjskom i unutarnjom infrastrukturom</t>
  </si>
  <si>
    <t>Kupnja zemljišta i objekata radi realizacije projekta, do 10% vrijednosti ukupno prihvatljivih troškova projekta (bez općih troškova), ako se ulaganje provodi sukladno važećim propisima kojima se uređuje gradnja, uz mogućnost kupnje prije podnošenja prijave projekta, ali ne prije 1. siječnja 2014. godine</t>
  </si>
  <si>
    <r>
      <t xml:space="preserve">FAZA II   
"TABLICA TROŠKOVA I IZRAČUNA POTPORE" 
</t>
    </r>
    <r>
      <rPr>
        <i/>
        <sz val="14"/>
        <color theme="0" tint="-4.9989318521683403E-2"/>
        <rFont val="Calibri"/>
        <family val="2"/>
        <scheme val="minor"/>
      </rPr>
      <t>(AGENCIJA ZA PLAĆANJA - ZAHTJEV ZA POTPORU)</t>
    </r>
  </si>
  <si>
    <t xml:space="preserve">Građenje </t>
  </si>
  <si>
    <t>A) Ulaganje u građenje /rekonstrukciju i/ili opremanje:</t>
  </si>
  <si>
    <t>4. Objekti za preradu voća, povrća, grožđa (osim za proizvodnju vina), aromatičnog, začinskog i ljekovitog bilja, cvijeća i gljiva s pripadajućom unutarnjom i vanjskom infrastrukturom uključujući preradu ostataka iz proizvodnje</t>
  </si>
  <si>
    <t>12. Laboratoriji za vlastite potrebe nositelja projekta koji su u funkciji djelatnosti prerade</t>
  </si>
  <si>
    <t>C)  Prilagodba novouvedenim standardima sukladno članku 17. Uredbe (EU) 1305/2013</t>
  </si>
  <si>
    <t xml:space="preserve">5a. Opremanje za nepeltiranu i peletiranu kominu masline </t>
  </si>
  <si>
    <r>
      <t xml:space="preserve">TEČAJ UTVRĐEN OD EUROPSKE KOMISIJE ZA 1. SIJEČNJA GODINE U KOJOJ SE DONOSI ODLUKA 
</t>
    </r>
    <r>
      <rPr>
        <b/>
        <i/>
        <sz val="11"/>
        <rFont val="Calibri"/>
        <family val="2"/>
        <charset val="238"/>
        <scheme val="minor"/>
      </rPr>
      <t>Pojašnjenje:</t>
    </r>
    <r>
      <rPr>
        <i/>
        <sz val="11"/>
        <rFont val="Calibri"/>
        <family val="2"/>
        <charset val="238"/>
        <scheme val="minor"/>
      </rPr>
      <t xml:space="preserve"> 
- Nositelj projekta upisuje tečaj koji je Europska središnja banka odredila prije 1. siječnja godine u kojoj se podnosi prijava projekta
- Agencija za plaćanja upisuje tečaj  koji je Europska središnja banka odredila prije 1. siječnja godine u kojoj je donesena Odluka
- Web adresa za preuzimanje tečaja:</t>
    </r>
  </si>
  <si>
    <r>
      <t xml:space="preserve">UKUPAN IZNOS PROJEKTA 
</t>
    </r>
    <r>
      <rPr>
        <b/>
        <i/>
        <sz val="11"/>
        <color theme="1"/>
        <rFont val="Calibri"/>
        <family val="2"/>
        <charset val="238"/>
        <scheme val="minor"/>
      </rPr>
      <t>Pojašnjenje:</t>
    </r>
    <r>
      <rPr>
        <i/>
        <sz val="11"/>
        <color theme="1"/>
        <rFont val="Calibri"/>
        <family val="2"/>
        <scheme val="minor"/>
      </rPr>
      <t xml:space="preserve"> Zbroj iznosa iz redova A, B, C, D, E, F i G.
</t>
    </r>
    <r>
      <rPr>
        <i/>
        <sz val="11"/>
        <color rgb="FFFF0000"/>
        <rFont val="Calibri"/>
        <family val="2"/>
        <scheme val="minor"/>
      </rPr>
      <t>Projekt ne smije biti veći od 100.000 eura (bez PDV-a), neovisno ima li nositelj pravo na odbitak PDV-a ili ne.
Ako je projekt veći od 100.000 EUR tada nije prihvatljiv za sufinanciranje. Preračun u kune se vrši sukladno tečaju navedenom u redu F.</t>
    </r>
  </si>
  <si>
    <r>
      <t xml:space="preserve">IZNOS PRIMLJENE DRŽAVNE (JAVNE) POTPORE ZA ISTE TROŠKOVE
</t>
    </r>
    <r>
      <rPr>
        <b/>
        <i/>
        <sz val="11"/>
        <color theme="1"/>
        <rFont val="Calibri"/>
        <family val="2"/>
        <charset val="238"/>
        <scheme val="minor"/>
      </rPr>
      <t>Pojašnjenje:</t>
    </r>
    <r>
      <rPr>
        <i/>
        <sz val="11"/>
        <color theme="1"/>
        <rFont val="Calibri"/>
        <family val="2"/>
        <scheme val="minor"/>
      </rPr>
      <t xml:space="preserve"> Ukoliko je nositelj projekta u prijavi projekta (u AGRONET-u) upisao iznos primljene državne (javne) potpore za iste troškove, ukupan iznos istih je potrebno upisati u ovaj red</t>
    </r>
  </si>
  <si>
    <t>Faza I - Odabrani LAG</t>
  </si>
  <si>
    <t>Faza II - Agencija za plaćanja</t>
  </si>
  <si>
    <t>Faza III - Agencija za plaćanja</t>
  </si>
  <si>
    <r>
      <t xml:space="preserve">Vrsta nabave </t>
    </r>
    <r>
      <rPr>
        <i/>
        <sz val="11"/>
        <rFont val="Calibri"/>
        <family val="2"/>
        <scheme val="minor"/>
      </rPr>
      <t>(Javna nabava, Jednostavna nabava, Nositelj projekta nije obveznik Javne nabave)</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</si>
  <si>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90%</t>
    </r>
  </si>
  <si>
    <t>Građenje objekata za proizvodnju proizvoda od mesa</t>
  </si>
  <si>
    <t xml:space="preserve">objekata za preradu ostalih proizvoda navedenih u Prilogu I. Ugovora s pripadajućom vanjskom i unutarnjom infrastrukturom </t>
  </si>
  <si>
    <t>objekata za prodaju i prezentaciju vlastitih proizvoda</t>
  </si>
  <si>
    <t>kupnja kioska, drvenih kućica, izložbenih vitrina, štandova ili drugih pokretnih objekata za prodaju vlastitih poljoprivrednih proizvoda (dodati)</t>
  </si>
  <si>
    <t>Laboratorija za vlastite potrebe nositelja projekta koji su u funkciji djelatnosti prerade</t>
  </si>
  <si>
    <t>Prilagodba novouvedenim standardima sukladno članku 17. Uredbe (EU) br. 1305/2013</t>
  </si>
  <si>
    <r>
      <t>9. Ostali gospodarski objek</t>
    </r>
    <r>
      <rPr>
        <b/>
        <sz val="11"/>
        <color rgb="FF000000"/>
        <rFont val="Calibri"/>
        <family val="2"/>
        <charset val="238"/>
        <scheme val="minor"/>
      </rPr>
      <t>ti, upravne prostorije s pripadajućim sadržajima, opremom i infrastrukturom koji su u funkciji  djelatnosti prerade</t>
    </r>
  </si>
  <si>
    <t xml:space="preserve">objekata za prodaju i prezentaciju vlastitih proizvoda </t>
  </si>
  <si>
    <t xml:space="preserve">ostali nespomenuti objekti </t>
  </si>
  <si>
    <t>ostala nespomenuta oprema</t>
  </si>
  <si>
    <t>ostali nespomenuti objekti</t>
  </si>
  <si>
    <t xml:space="preserve">Oprema i strojevi za čišćenje, pranje i dezinfekciju i higijensko sušenje ruku u pogonu i sanitarnim čvorovima (uključujući i tuševe), oprema za garderobne prostorije, te  oprema za čišćenje, pranje i dezinfekciju odjeće i obuće </t>
  </si>
  <si>
    <t xml:space="preserve">ostala nespomenuta oprema </t>
  </si>
  <si>
    <t>Centara (sabirališta) za sakupljanje i preradu otpada, ostataka iz poljoprivredne proizvodnje i nusproizvoda životinjskog podrijetla koji nisu za prehranu ljudi s pripadajućom unutarnjom i vanjskom infrastrukturom</t>
  </si>
  <si>
    <t>ostali nespomenuti centri</t>
  </si>
  <si>
    <r>
      <t xml:space="preserve">Oprema za  nepeltiranu i peletiranu kominu masline </t>
    </r>
    <r>
      <rPr>
        <sz val="8"/>
        <rFont val="Calibri"/>
        <family val="2"/>
        <scheme val="minor"/>
      </rPr>
      <t>(oprema za preradu sekundarnih organskih sirovina-komine masline za ishranu domaćih životinja)</t>
    </r>
  </si>
  <si>
    <t>objekata za preradu koji uključuju prostorije/prostore za: čuvanje sirovina do prerade s mogućnošću sušenja i/ili hlađenja, prihvat i skladištenje sirovine (podna i etažna skladišta i silosi), manipulaciju sirovina (usisni koševi, transportni lanci, elevatori kolne vage); sušenje sirovina (sušare); mljevenje sirovina; pranje/čišćenje, sortiranje; prešanje, ekstrakciju i preradu, označavanje (etiketiranje) i pakiranje; skladišta materijala za pakiranje, dodataka gotovim proizvodima i poluproizvodima, aditiva; skladišta gotovih proizvoda; laboratorij; garderobe, sanitarne čvorove, lift za transport gotovih proizvoda ili poluproizvoda; manipulativne prostorije i hodnici; upravne i uredske prostorije; skladištenje opreme i sredstava za čišćenje, pranje i sanitaciju; smještaj centralnih jedinica za sanitaciju (CIP, pjenomat i sl.); otpremu, prodaju i promidžbu gotovih proizvoda i kušanje; pripremu proizvoda za promidžbu; sanitarni čvorovi za kupce i goste; tehnološku obradu sekundarnih organskih sirovina, pakiranje proizvoda nastalih preradom sekundarnih organskih sirovina; zbrinjavanje i skladištenje primarne, sekundarne i tercijarne ambalaže i otpada; čišćenje i dezinfekciju gospodarskih vozila; parkiralište ili spremište gospodarskih vozila; unutarnje mreže putova; instalaciju sustava za filtriranje i pročišćavanje vode do zdravstveno ispravne vode (bunarska voda); popratnih energetskih objekata (kotlovnica, trafostanica, stlačeni zrak i sl.); skladište plinova za modificiranu atmosferu; izgradnja i/ili rekonstrukcija vodovodne (uključujući bunare), plinske, električne (uključujući agregate) i kanalizacijske mreže, uključujući, za službu tehničkog održavanja</t>
  </si>
  <si>
    <r>
      <t>Objekata za preradu ostalih proizvoda navedenih u</t>
    </r>
    <r>
      <rPr>
        <b/>
        <i/>
        <sz val="8"/>
        <rFont val="Calibri"/>
        <family val="2"/>
        <scheme val="minor"/>
      </rPr>
      <t xml:space="preserve"> </t>
    </r>
    <r>
      <rPr>
        <b/>
        <sz val="8"/>
        <rFont val="Calibri"/>
        <family val="2"/>
        <scheme val="minor"/>
      </rPr>
      <t>Prilogu I. Ugovoru s pripadajućom vanjskom i unutarnjom infrastrukturom</t>
    </r>
  </si>
  <si>
    <t>Oprema za obradu vode iz vlastitog izvora – bunara (dezinfekcija, omekšavanje, ultrafiltriranje, reerzna osmoza i dr. ) vode za piće, sanitarne i tehnološke vode.</t>
  </si>
  <si>
    <t>Oprema za hlađenje, grijanje (pripremu pare) i obradu (omekšavanje, ultrafiltriranje, reerzna osmoza i dr.) vode za piće, sanitarne i tehnološke potrebe</t>
  </si>
  <si>
    <r>
      <t>Kupnja zemljišta i objekata radi realizacije projekta do 10% vrijednosti ukupno prihvatljivih troškova projekta (bez općih troškova)</t>
    </r>
    <r>
      <rPr>
        <sz val="8"/>
        <rFont val="Calibri"/>
        <family val="2"/>
        <scheme val="minor"/>
      </rPr>
      <t xml:space="preserve"> </t>
    </r>
    <r>
      <rPr>
        <b/>
        <sz val="8"/>
        <rFont val="Calibri"/>
        <family val="2"/>
        <scheme val="minor"/>
      </rPr>
      <t>ako se ulaganje provodi sukladno važećim propisima kojima se uređuje gradnja, uz mogućnost kupnje prije podnošenja zahtjeva za potporu, ali ne prije 1. siječnja 2014. godine</t>
    </r>
  </si>
  <si>
    <t>6. Instalacija solarnih panela</t>
  </si>
  <si>
    <r>
      <t xml:space="preserve">PRIHVATLJIVI IZNOS TROŠKOVA PRIPREME POSLOVNOG PLANA
</t>
    </r>
    <r>
      <rPr>
        <b/>
        <i/>
        <sz val="11"/>
        <rFont val="Calibri"/>
        <family val="2"/>
        <charset val="238"/>
        <scheme val="minor"/>
      </rPr>
      <t xml:space="preserve">Pojašnjenje: </t>
    </r>
    <r>
      <rPr>
        <i/>
        <sz val="11"/>
        <rFont val="Calibri"/>
        <family val="2"/>
        <charset val="238"/>
        <scheme val="minor"/>
      </rPr>
      <t xml:space="preserve">Red C, ali ne veći od 2% iznosa iz reda J </t>
    </r>
  </si>
  <si>
    <r>
      <t xml:space="preserve">PRIHVATLJIVI IZNOS TROŠKOVA PRIPREME DOKUMENTACIJE 
</t>
    </r>
    <r>
      <rPr>
        <b/>
        <i/>
        <sz val="11"/>
        <rFont val="Calibri"/>
        <family val="2"/>
        <charset val="238"/>
        <scheme val="minor"/>
      </rPr>
      <t>Pojašnjenje:</t>
    </r>
    <r>
      <rPr>
        <i/>
        <sz val="11"/>
        <rFont val="Calibri"/>
        <family val="2"/>
        <charset val="238"/>
        <scheme val="minor"/>
      </rPr>
      <t xml:space="preserve"> Red D, ali ne veći od 2% iznosa iz reda J </t>
    </r>
  </si>
  <si>
    <t>https://www.ecb.europa.eu/stats/policy_and_exchange_rates/euro_reference_exchange_rates/html/eurofxref-graph-hrk.en.html</t>
  </si>
  <si>
    <r>
      <t xml:space="preserve">NAJVIŠI IZNOS POTPORE
Pojašnjenje:
Najviši iznos potpore je 46.000 EUR </t>
    </r>
    <r>
      <rPr>
        <sz val="11"/>
        <rFont val="Calibri"/>
        <family val="2"/>
        <scheme val="minor"/>
      </rPr>
      <t xml:space="preserve">
Pojašnjenje: Najviši iznos javne potpore po projektu ne može biti viši od gore navedenog iznosa. Preračun u kune se vrši sukladno tečaju navedenom u redu H.
 </t>
    </r>
  </si>
  <si>
    <r>
      <t>NAJNIŽI IZNOS  POTPORE 
Pojašnjenje:
N</t>
    </r>
    <r>
      <rPr>
        <b/>
        <sz val="11"/>
        <rFont val="Calibri Light"/>
        <family val="2"/>
        <scheme val="major"/>
      </rPr>
      <t>aj</t>
    </r>
    <r>
      <rPr>
        <b/>
        <sz val="11"/>
        <color theme="1"/>
        <rFont val="Calibri Light"/>
        <family val="2"/>
        <scheme val="major"/>
      </rPr>
      <t xml:space="preserve">niži iznos potpore ne može biti manji od 10.000 EUR </t>
    </r>
    <r>
      <rPr>
        <b/>
        <sz val="11"/>
        <color theme="1"/>
        <rFont val="Calibri"/>
        <family val="2"/>
        <charset val="238"/>
        <scheme val="minor"/>
      </rPr>
      <t xml:space="preserve">
 </t>
    </r>
    <r>
      <rPr>
        <sz val="11"/>
        <color theme="1"/>
        <rFont val="Calibri"/>
        <family val="2"/>
        <scheme val="minor"/>
      </rPr>
      <t>preračunati u kune nsukladno tečaju iz reda H.</t>
    </r>
  </si>
  <si>
    <r>
      <t xml:space="preserve">FAZA I  - "PLAN NABAVE"
</t>
    </r>
    <r>
      <rPr>
        <i/>
        <sz val="14"/>
        <color theme="0" tint="-4.9989318521683403E-2"/>
        <rFont val="Calibri"/>
        <family val="2"/>
        <scheme val="minor"/>
      </rPr>
      <t xml:space="preserve"> (LAG - PRIJAVA PROJEKTA)
TIP OPERACIJE 1.1.2. POVEĆANJE DODANE VRIJEDNOSTI POLJOPRIVREDNIM PROIZVODIMA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</si>
</sst>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 &quot;kn&quot;"/>
    <numFmt numFmtId="166" formatCode="0_ ;\-0\ "/>
  </numFmts>
  <fonts count="60" x14ac:knownFonts="1">
    <font>
      <sz val="11"/>
      <color theme="1"/>
      <name val="Calibri"/>
      <family val="2"/>
      <charset val="238"/>
      <scheme val="minor"/>
    </font>
    <font>
      <sz val="11"/>
      <color theme="1"/>
      <name val="Calibri"/>
      <family val="2"/>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sz val="9"/>
      <name val="Tahoma"/>
      <family val="2"/>
      <charset val="238"/>
    </font>
    <font>
      <b/>
      <sz val="9"/>
      <name val="Tahoma"/>
      <family val="2"/>
      <charset val="238"/>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sz val="11"/>
      <color rgb="FF000000"/>
      <name val="Calibri"/>
      <family val="2"/>
      <charset val="238"/>
      <scheme val="minor"/>
    </font>
    <font>
      <b/>
      <i/>
      <sz val="11"/>
      <color theme="1"/>
      <name val="Calibri"/>
      <family val="2"/>
      <charset val="238"/>
      <scheme val="minor"/>
    </font>
    <font>
      <b/>
      <sz val="11"/>
      <name val="Calibri"/>
      <family val="2"/>
      <scheme val="minor"/>
    </font>
    <font>
      <i/>
      <sz val="11"/>
      <name val="Calibri"/>
      <family val="2"/>
      <scheme val="minor"/>
    </font>
    <font>
      <b/>
      <sz val="14"/>
      <color theme="0" tint="-4.9989318521683403E-2"/>
      <name val="Calibri"/>
      <family val="2"/>
      <scheme val="minor"/>
    </font>
    <font>
      <sz val="11"/>
      <color theme="0" tint="-4.9989318521683403E-2"/>
      <name val="Calibri"/>
      <family val="2"/>
      <scheme val="minor"/>
    </font>
    <font>
      <i/>
      <sz val="11"/>
      <color rgb="FF000000"/>
      <name val="Calibri"/>
      <family val="2"/>
      <charset val="238"/>
      <scheme val="minor"/>
    </font>
    <font>
      <sz val="11"/>
      <name val="Calibri"/>
      <family val="2"/>
      <charset val="238"/>
      <scheme val="minor"/>
    </font>
    <font>
      <b/>
      <sz val="11"/>
      <color theme="0" tint="-4.9989318521683403E-2"/>
      <name val="Calibri"/>
      <family val="2"/>
      <scheme val="minor"/>
    </font>
    <font>
      <b/>
      <sz val="11"/>
      <color theme="0" tint="-4.9989318521683403E-2"/>
      <name val="Calibri"/>
      <family val="2"/>
      <charset val="238"/>
      <scheme val="minor"/>
    </font>
    <font>
      <b/>
      <i/>
      <sz val="11"/>
      <name val="Calibri"/>
      <family val="2"/>
      <charset val="238"/>
      <scheme val="minor"/>
    </font>
    <font>
      <u/>
      <sz val="11"/>
      <color theme="10"/>
      <name val="Calibri"/>
      <family val="2"/>
      <charset val="238"/>
      <scheme val="minor"/>
    </font>
    <font>
      <sz val="22"/>
      <color theme="0" tint="-4.9989318521683403E-2"/>
      <name val="Calibri"/>
      <family val="2"/>
      <charset val="238"/>
      <scheme val="minor"/>
    </font>
    <font>
      <sz val="11"/>
      <color theme="0" tint="-4.9989318521683403E-2"/>
      <name val="Calibri"/>
      <family val="2"/>
      <charset val="238"/>
      <scheme val="minor"/>
    </font>
    <font>
      <sz val="10"/>
      <name val="Arial"/>
      <family val="2"/>
      <charset val="238"/>
    </font>
    <font>
      <sz val="10"/>
      <name val="Calibri"/>
      <family val="2"/>
      <charset val="238"/>
      <scheme val="minor"/>
    </font>
    <font>
      <sz val="11"/>
      <name val="Calibri"/>
      <family val="2"/>
      <charset val="238"/>
    </font>
    <font>
      <sz val="10"/>
      <color theme="1"/>
      <name val="Calibri"/>
      <family val="2"/>
      <charset val="238"/>
      <scheme val="minor"/>
    </font>
    <font>
      <sz val="14"/>
      <color theme="0" tint="-4.9989318521683403E-2"/>
      <name val="Calibri"/>
      <family val="2"/>
      <charset val="238"/>
      <scheme val="minor"/>
    </font>
    <font>
      <i/>
      <sz val="14"/>
      <color theme="0" tint="-4.9989318521683403E-2"/>
      <name val="Calibri"/>
      <family val="2"/>
      <charset val="238"/>
      <scheme val="minor"/>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b/>
      <sz val="11"/>
      <color rgb="FFC00000"/>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b/>
      <sz val="8"/>
      <color theme="1"/>
      <name val="Calibri"/>
      <family val="2"/>
      <scheme val="minor"/>
    </font>
    <font>
      <sz val="8"/>
      <color theme="1"/>
      <name val="Calibri"/>
      <family val="2"/>
      <scheme val="minor"/>
    </font>
    <font>
      <b/>
      <i/>
      <sz val="8"/>
      <color theme="1"/>
      <name val="Calibri"/>
      <family val="2"/>
      <scheme val="minor"/>
    </font>
    <font>
      <sz val="14"/>
      <color theme="1"/>
      <name val="Calibri"/>
      <family val="2"/>
      <scheme val="minor"/>
    </font>
    <font>
      <sz val="11"/>
      <name val="Calibri"/>
      <family val="2"/>
      <scheme val="minor"/>
    </font>
    <font>
      <b/>
      <sz val="11"/>
      <name val="Calibri Light"/>
      <family val="2"/>
      <scheme val="major"/>
    </font>
    <font>
      <b/>
      <sz val="11"/>
      <color theme="1"/>
      <name val="Calibri Light"/>
      <family val="2"/>
      <scheme val="major"/>
    </font>
    <font>
      <b/>
      <sz val="11"/>
      <color rgb="FFFF0000"/>
      <name val="Calibri"/>
      <family val="2"/>
      <charset val="238"/>
      <scheme val="minor"/>
    </font>
    <font>
      <i/>
      <sz val="11"/>
      <color rgb="FFFF0000"/>
      <name val="Calibri"/>
      <family val="2"/>
      <charset val="238"/>
      <scheme val="minor"/>
    </font>
    <font>
      <b/>
      <i/>
      <sz val="11"/>
      <color rgb="FFFF0000"/>
      <name val="Calibri"/>
      <family val="2"/>
      <charset val="238"/>
      <scheme val="minor"/>
    </font>
    <font>
      <i/>
      <sz val="14"/>
      <color theme="0" tint="-4.9989318521683403E-2"/>
      <name val="Calibri"/>
      <family val="2"/>
      <scheme val="minor"/>
    </font>
    <font>
      <i/>
      <sz val="11"/>
      <color rgb="FFFF0000"/>
      <name val="Calibri"/>
      <family val="2"/>
      <scheme val="minor"/>
    </font>
    <font>
      <sz val="8"/>
      <name val="Calibri"/>
      <family val="2"/>
      <scheme val="minor"/>
    </font>
    <font>
      <b/>
      <sz val="8"/>
      <name val="Calibri"/>
      <family val="2"/>
      <scheme val="minor"/>
    </font>
    <font>
      <b/>
      <i/>
      <sz val="8"/>
      <name val="Calibri"/>
      <family val="2"/>
      <scheme val="minor"/>
    </font>
    <font>
      <i/>
      <sz val="8"/>
      <name val="Calibri"/>
      <family val="2"/>
      <scheme val="minor"/>
    </font>
  </fonts>
  <fills count="17">
    <fill>
      <patternFill patternType="none"/>
    </fill>
    <fill>
      <patternFill patternType="gray125"/>
    </fill>
    <fill>
      <patternFill patternType="solid">
        <fgColor theme="9" tint="0.39994506668294322"/>
        <bgColor auto="1"/>
      </patternFill>
    </fill>
    <fill>
      <patternFill patternType="solid">
        <fgColor theme="0"/>
        <bgColor auto="1"/>
      </patternFill>
    </fill>
    <fill>
      <patternFill patternType="solid">
        <fgColor theme="0" tint="-0.249977111117893"/>
        <bgColor auto="1"/>
      </patternFill>
    </fill>
    <fill>
      <patternFill patternType="solid">
        <fgColor theme="9" tint="0.79995117038483843"/>
        <bgColor auto="1"/>
      </patternFill>
    </fill>
    <fill>
      <patternFill patternType="solid">
        <fgColor theme="0" tint="-4.9989318521683403E-2"/>
        <bgColor auto="1"/>
      </patternFill>
    </fill>
    <fill>
      <patternFill patternType="solid">
        <fgColor theme="8" tint="-0.499984740745262"/>
        <bgColor auto="1"/>
      </patternFill>
    </fill>
    <fill>
      <patternFill patternType="solid">
        <fgColor theme="9" tint="-0.499984740745262"/>
        <bgColor auto="1"/>
      </patternFill>
    </fill>
    <fill>
      <patternFill patternType="solid">
        <fgColor theme="8" tint="0.79995117038483843"/>
        <bgColor auto="1"/>
      </patternFill>
    </fill>
    <fill>
      <patternFill patternType="solid">
        <fgColor theme="1" tint="0.249977111117893"/>
        <bgColor auto="1"/>
      </patternFill>
    </fill>
    <fill>
      <patternFill patternType="solid">
        <fgColor rgb="FFFFFF00"/>
        <bgColor auto="1"/>
      </patternFill>
    </fill>
    <fill>
      <patternFill patternType="solid">
        <fgColor theme="7" tint="0.79995117038483843"/>
        <bgColor auto="1"/>
      </patternFill>
    </fill>
    <fill>
      <patternFill patternType="solid">
        <fgColor theme="7" tint="-0.499984740745262"/>
        <bgColor auto="1"/>
      </patternFill>
    </fill>
    <fill>
      <patternFill patternType="solid">
        <fgColor indexed="47"/>
        <bgColor auto="1"/>
      </patternFill>
    </fill>
    <fill>
      <patternFill patternType="solid">
        <fgColor theme="2" tint="-0.749992370372631"/>
        <bgColor auto="1"/>
      </patternFill>
    </fill>
    <fill>
      <patternFill patternType="solid">
        <fgColor rgb="FFFF9933"/>
        <bgColor auto="1"/>
      </patternFill>
    </fill>
  </fills>
  <borders count="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thick">
        <color rgb="FF003366"/>
      </left>
      <right style="thick">
        <color rgb="FF003366"/>
      </right>
      <top style="thick">
        <color rgb="FF003366"/>
      </top>
      <bottom style="thick">
        <color rgb="FF003366"/>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s>
  <cellStyleXfs count="7">
    <xf numFmtId="0" fontId="0" fillId="0" borderId="0"/>
    <xf numFmtId="9" fontId="4" fillId="0" borderId="0" applyFont="0" applyFill="0" applyBorder="0" applyAlignment="0" applyProtection="0"/>
    <xf numFmtId="0" fontId="24" fillId="0" borderId="0" applyNumberFormat="0" applyFill="0" applyBorder="0" applyAlignment="0" applyProtection="0"/>
    <xf numFmtId="0" fontId="27" fillId="0" borderId="0"/>
    <xf numFmtId="0" fontId="4" fillId="0" borderId="0"/>
    <xf numFmtId="0" fontId="27" fillId="14" borderId="0"/>
    <xf numFmtId="0" fontId="27" fillId="3" borderId="0"/>
  </cellStyleXfs>
  <cellXfs count="347">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12" fillId="0" borderId="0" xfId="0" applyFont="1" applyAlignment="1" applyProtection="1">
      <alignment horizontal="center" vertical="center"/>
      <protection locked="0"/>
    </xf>
    <xf numFmtId="0" fontId="0" fillId="3" borderId="30" xfId="0" applyFill="1" applyBorder="1" applyAlignment="1" applyProtection="1">
      <alignment horizontal="center"/>
      <protection locked="0"/>
    </xf>
    <xf numFmtId="4" fontId="0" fillId="3" borderId="30" xfId="0" applyNumberFormat="1" applyFill="1" applyBorder="1" applyAlignment="1" applyProtection="1">
      <alignment horizontal="center"/>
      <protection locked="0"/>
    </xf>
    <xf numFmtId="4" fontId="0" fillId="3" borderId="38" xfId="0" applyNumberFormat="1" applyFill="1" applyBorder="1" applyAlignment="1" applyProtection="1">
      <alignment horizontal="center"/>
      <protection locked="0"/>
    </xf>
    <xf numFmtId="0" fontId="0" fillId="3" borderId="30" xfId="0" applyFill="1" applyBorder="1" applyAlignment="1">
      <alignment horizontal="center" wrapText="1"/>
    </xf>
    <xf numFmtId="0" fontId="12" fillId="6" borderId="6" xfId="0" applyFont="1" applyFill="1" applyBorder="1" applyAlignment="1" applyProtection="1">
      <alignment horizontal="center" vertical="center"/>
      <protection locked="0"/>
    </xf>
    <xf numFmtId="0" fontId="0" fillId="6" borderId="14" xfId="0" applyFill="1" applyBorder="1" applyAlignment="1">
      <alignment horizontal="center"/>
    </xf>
    <xf numFmtId="0" fontId="0" fillId="6" borderId="14" xfId="0" applyFill="1" applyBorder="1" applyAlignment="1">
      <alignment horizontal="center" wrapText="1"/>
    </xf>
    <xf numFmtId="4" fontId="0" fillId="6" borderId="14" xfId="0" applyNumberFormat="1" applyFill="1" applyBorder="1" applyAlignment="1">
      <alignment horizontal="center"/>
    </xf>
    <xf numFmtId="4" fontId="0" fillId="6" borderId="29" xfId="0" applyNumberFormat="1" applyFill="1" applyBorder="1" applyAlignment="1">
      <alignment horizontal="center"/>
    </xf>
    <xf numFmtId="0" fontId="0" fillId="3" borderId="30" xfId="0" applyFill="1" applyBorder="1" applyAlignment="1" applyProtection="1">
      <alignment horizontal="center" wrapText="1"/>
      <protection locked="0"/>
    </xf>
    <xf numFmtId="0" fontId="12" fillId="6" borderId="28" xfId="0" applyFont="1" applyFill="1" applyBorder="1" applyAlignment="1" applyProtection="1">
      <alignment horizontal="center" vertical="center"/>
      <protection locked="0"/>
    </xf>
    <xf numFmtId="4" fontId="0" fillId="0" borderId="12" xfId="0" applyNumberFormat="1" applyBorder="1" applyAlignment="1" applyProtection="1">
      <alignment horizontal="center"/>
      <protection locked="0"/>
    </xf>
    <xf numFmtId="0" fontId="0" fillId="6" borderId="18" xfId="0" applyFill="1" applyBorder="1" applyAlignment="1">
      <alignment horizontal="center"/>
    </xf>
    <xf numFmtId="0" fontId="0" fillId="4" borderId="14" xfId="0" applyFill="1" applyBorder="1" applyAlignment="1">
      <alignment horizontal="center"/>
    </xf>
    <xf numFmtId="4" fontId="0" fillId="4" borderId="14" xfId="0" applyNumberFormat="1" applyFill="1" applyBorder="1" applyAlignment="1">
      <alignment horizontal="center"/>
    </xf>
    <xf numFmtId="0" fontId="0" fillId="4" borderId="18" xfId="0" applyFill="1" applyBorder="1" applyAlignment="1">
      <alignment horizontal="center"/>
    </xf>
    <xf numFmtId="4" fontId="0" fillId="4" borderId="29" xfId="0" applyNumberFormat="1" applyFill="1" applyBorder="1" applyAlignment="1">
      <alignment horizontal="center"/>
    </xf>
    <xf numFmtId="0" fontId="13" fillId="4" borderId="14" xfId="0" applyFont="1" applyFill="1" applyBorder="1" applyAlignment="1">
      <alignment horizontal="left" vertical="center" wrapText="1" indent="1"/>
    </xf>
    <xf numFmtId="0" fontId="0" fillId="0" borderId="0" xfId="0" applyAlignment="1" applyProtection="1">
      <alignment vertical="top"/>
      <protection locked="0"/>
    </xf>
    <xf numFmtId="0" fontId="28" fillId="0" borderId="0" xfId="3" applyFont="1" applyProtection="1">
      <protection locked="0"/>
    </xf>
    <xf numFmtId="0" fontId="13" fillId="6" borderId="12"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4" fontId="0" fillId="0" borderId="30" xfId="0" applyNumberFormat="1" applyBorder="1" applyAlignment="1" applyProtection="1">
      <alignment horizontal="center"/>
      <protection locked="0"/>
    </xf>
    <xf numFmtId="4" fontId="0" fillId="0" borderId="37" xfId="0" applyNumberFormat="1" applyBorder="1" applyAlignment="1" applyProtection="1">
      <alignment horizontal="center"/>
      <protection locked="0"/>
    </xf>
    <xf numFmtId="4" fontId="0" fillId="0" borderId="43" xfId="0" applyNumberFormat="1" applyBorder="1" applyAlignment="1" applyProtection="1">
      <alignment horizontal="center"/>
      <protection locked="0"/>
    </xf>
    <xf numFmtId="14" fontId="0" fillId="3" borderId="30" xfId="0" applyNumberFormat="1" applyFill="1" applyBorder="1" applyAlignment="1" applyProtection="1">
      <alignment horizontal="center"/>
      <protection locked="0"/>
    </xf>
    <xf numFmtId="0" fontId="0" fillId="3" borderId="18" xfId="0" applyFill="1" applyBorder="1" applyAlignment="1" applyProtection="1">
      <alignment horizontal="center" wrapText="1"/>
      <protection locked="0"/>
    </xf>
    <xf numFmtId="49" fontId="0" fillId="3" borderId="30" xfId="0" applyNumberFormat="1" applyFill="1" applyBorder="1" applyAlignment="1" applyProtection="1">
      <alignment horizontal="center"/>
      <protection locked="0"/>
    </xf>
    <xf numFmtId="0" fontId="30" fillId="3" borderId="30" xfId="0" applyFont="1" applyFill="1" applyBorder="1" applyAlignment="1" applyProtection="1">
      <alignment horizontal="center" wrapText="1"/>
      <protection locked="0"/>
    </xf>
    <xf numFmtId="0" fontId="19" fillId="3" borderId="14" xfId="0" applyFont="1" applyFill="1" applyBorder="1" applyAlignment="1" applyProtection="1">
      <alignment horizontal="left" vertical="center" wrapText="1" indent="1"/>
      <protection locked="0"/>
    </xf>
    <xf numFmtId="0" fontId="12" fillId="2" borderId="9" xfId="0" applyFont="1" applyFill="1" applyBorder="1" applyAlignment="1">
      <alignment horizontal="center" vertical="center"/>
    </xf>
    <xf numFmtId="0" fontId="12" fillId="6" borderId="28"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5" fillId="9" borderId="39" xfId="0" applyFont="1" applyFill="1" applyBorder="1" applyAlignment="1">
      <alignment horizontal="center" vertical="center" wrapText="1"/>
    </xf>
    <xf numFmtId="4" fontId="15" fillId="9" borderId="39" xfId="0" applyNumberFormat="1" applyFont="1" applyFill="1" applyBorder="1" applyAlignment="1">
      <alignment horizontal="center" vertical="center" wrapText="1"/>
    </xf>
    <xf numFmtId="4" fontId="15" fillId="9" borderId="27" xfId="0" applyNumberFormat="1"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39" xfId="0" applyFont="1" applyFill="1" applyBorder="1" applyAlignment="1">
      <alignment horizontal="center" vertical="center" wrapText="1"/>
    </xf>
    <xf numFmtId="4" fontId="15" fillId="5" borderId="39" xfId="0" applyNumberFormat="1" applyFont="1" applyFill="1" applyBorder="1" applyAlignment="1">
      <alignment horizontal="center" vertical="center" wrapText="1"/>
    </xf>
    <xf numFmtId="4" fontId="15" fillId="5" borderId="40" xfId="0" applyNumberFormat="1" applyFont="1" applyFill="1" applyBorder="1" applyAlignment="1">
      <alignment horizontal="center" vertical="center" wrapText="1"/>
    </xf>
    <xf numFmtId="0" fontId="12" fillId="2" borderId="10" xfId="0" applyFont="1" applyFill="1" applyBorder="1" applyAlignment="1">
      <alignment horizontal="center" vertical="center"/>
    </xf>
    <xf numFmtId="0" fontId="6" fillId="2" borderId="31" xfId="0" applyFont="1" applyFill="1" applyBorder="1" applyAlignment="1">
      <alignment horizontal="left" vertical="center" wrapText="1" indent="1"/>
    </xf>
    <xf numFmtId="0" fontId="0" fillId="2" borderId="17" xfId="0" applyFill="1" applyBorder="1" applyAlignment="1">
      <alignment horizontal="center"/>
    </xf>
    <xf numFmtId="0" fontId="0" fillId="2" borderId="26" xfId="0" applyFill="1" applyBorder="1" applyAlignment="1">
      <alignment horizontal="center"/>
    </xf>
    <xf numFmtId="4" fontId="3" fillId="2" borderId="33" xfId="0" applyNumberFormat="1" applyFont="1" applyFill="1" applyBorder="1" applyAlignment="1">
      <alignment horizontal="center"/>
    </xf>
    <xf numFmtId="4" fontId="0" fillId="2" borderId="16" xfId="0" applyNumberFormat="1" applyFill="1" applyBorder="1"/>
    <xf numFmtId="0" fontId="0" fillId="2" borderId="17" xfId="0" applyFill="1" applyBorder="1"/>
    <xf numFmtId="0" fontId="0" fillId="2" borderId="26" xfId="0" applyFill="1" applyBorder="1"/>
    <xf numFmtId="4" fontId="3" fillId="2" borderId="41" xfId="0" applyNumberFormat="1" applyFont="1" applyFill="1" applyBorder="1" applyAlignment="1">
      <alignment horizontal="center"/>
    </xf>
    <xf numFmtId="0" fontId="12" fillId="6" borderId="28" xfId="0" applyFont="1" applyFill="1" applyBorder="1" applyAlignment="1">
      <alignment horizontal="center" vertical="center" textRotation="255"/>
    </xf>
    <xf numFmtId="49" fontId="28" fillId="6" borderId="6" xfId="3" applyNumberFormat="1" applyFont="1" applyFill="1" applyBorder="1" applyAlignment="1">
      <alignment horizontal="right" vertical="center" wrapText="1"/>
    </xf>
    <xf numFmtId="49" fontId="28" fillId="0" borderId="12" xfId="3" applyNumberFormat="1" applyFont="1" applyBorder="1" applyAlignment="1">
      <alignment vertical="center" wrapText="1"/>
    </xf>
    <xf numFmtId="49" fontId="28" fillId="0" borderId="14" xfId="3" applyNumberFormat="1" applyFont="1" applyBorder="1" applyAlignment="1">
      <alignment horizontal="center" vertical="center" wrapText="1"/>
    </xf>
    <xf numFmtId="165" fontId="28" fillId="0" borderId="14" xfId="3" applyNumberFormat="1" applyFont="1" applyBorder="1" applyAlignment="1">
      <alignment wrapText="1"/>
    </xf>
    <xf numFmtId="0" fontId="28" fillId="0" borderId="14" xfId="3" applyFont="1" applyBorder="1"/>
    <xf numFmtId="0" fontId="28" fillId="0" borderId="29" xfId="3" applyFont="1" applyBorder="1"/>
    <xf numFmtId="0" fontId="19" fillId="3" borderId="14" xfId="0" applyFont="1" applyFill="1" applyBorder="1" applyAlignment="1">
      <alignment horizontal="left" vertical="center" wrapText="1" indent="1"/>
    </xf>
    <xf numFmtId="0" fontId="0" fillId="3" borderId="30" xfId="0" applyFill="1" applyBorder="1" applyAlignment="1">
      <alignment horizontal="center"/>
    </xf>
    <xf numFmtId="0" fontId="30" fillId="3" borderId="30" xfId="0" applyFont="1" applyFill="1" applyBorder="1" applyAlignment="1">
      <alignment horizontal="center" wrapText="1"/>
    </xf>
    <xf numFmtId="4" fontId="0" fillId="3" borderId="12" xfId="0" applyNumberFormat="1" applyFill="1" applyBorder="1" applyAlignment="1">
      <alignment horizontal="center"/>
    </xf>
    <xf numFmtId="0" fontId="0" fillId="3" borderId="18" xfId="0" applyFill="1" applyBorder="1" applyAlignment="1">
      <alignment horizontal="center" wrapText="1"/>
    </xf>
    <xf numFmtId="14" fontId="0" fillId="3" borderId="30" xfId="0" applyNumberFormat="1" applyFill="1" applyBorder="1" applyAlignment="1">
      <alignment horizontal="center"/>
    </xf>
    <xf numFmtId="49" fontId="0" fillId="3" borderId="30" xfId="0" applyNumberFormat="1" applyFill="1" applyBorder="1" applyAlignment="1">
      <alignment horizontal="center"/>
    </xf>
    <xf numFmtId="0" fontId="12" fillId="6" borderId="6" xfId="0" applyFont="1" applyFill="1" applyBorder="1" applyAlignment="1">
      <alignment horizontal="center" vertical="center"/>
    </xf>
    <xf numFmtId="0" fontId="12" fillId="2" borderId="18" xfId="0" applyFont="1" applyFill="1" applyBorder="1" applyAlignment="1">
      <alignment horizontal="center" vertical="center"/>
    </xf>
    <xf numFmtId="0" fontId="6" fillId="2" borderId="12" xfId="0" applyFont="1" applyFill="1" applyBorder="1" applyAlignment="1">
      <alignment horizontal="left" vertical="center" wrapText="1" indent="1"/>
    </xf>
    <xf numFmtId="0" fontId="0" fillId="2" borderId="14" xfId="0" applyFill="1" applyBorder="1" applyAlignment="1">
      <alignment horizontal="center"/>
    </xf>
    <xf numFmtId="0" fontId="0" fillId="2" borderId="15" xfId="0" applyFill="1" applyBorder="1" applyAlignment="1">
      <alignment horizontal="center"/>
    </xf>
    <xf numFmtId="4" fontId="3" fillId="2" borderId="30" xfId="0" applyNumberFormat="1" applyFont="1" applyFill="1" applyBorder="1" applyAlignment="1">
      <alignment horizontal="center"/>
    </xf>
    <xf numFmtId="4" fontId="0" fillId="2" borderId="18" xfId="0" applyNumberFormat="1" applyFill="1" applyBorder="1"/>
    <xf numFmtId="0" fontId="0" fillId="2" borderId="14" xfId="0" applyFill="1" applyBorder="1"/>
    <xf numFmtId="0" fontId="0" fillId="2" borderId="15" xfId="0" applyFill="1" applyBorder="1"/>
    <xf numFmtId="4" fontId="3" fillId="2" borderId="38" xfId="0" applyNumberFormat="1" applyFont="1" applyFill="1" applyBorder="1" applyAlignment="1">
      <alignment horizontal="center"/>
    </xf>
    <xf numFmtId="0" fontId="6" fillId="2" borderId="32" xfId="0" applyFont="1" applyFill="1" applyBorder="1" applyAlignment="1">
      <alignment horizontal="left" vertical="center" wrapText="1" indent="1"/>
    </xf>
    <xf numFmtId="0" fontId="0" fillId="2" borderId="31" xfId="0" applyFill="1" applyBorder="1" applyAlignment="1">
      <alignment horizontal="center"/>
    </xf>
    <xf numFmtId="0" fontId="0" fillId="2" borderId="24" xfId="0" applyFill="1" applyBorder="1" applyAlignment="1">
      <alignment horizontal="center"/>
    </xf>
    <xf numFmtId="4" fontId="0" fillId="2" borderId="20" xfId="0" applyNumberFormat="1" applyFill="1" applyBorder="1"/>
    <xf numFmtId="0" fontId="0" fillId="2" borderId="31" xfId="0" applyFill="1" applyBorder="1"/>
    <xf numFmtId="0" fontId="0" fillId="2" borderId="24" xfId="0" applyFill="1" applyBorder="1"/>
    <xf numFmtId="4" fontId="3" fillId="2" borderId="12" xfId="0" applyNumberFormat="1" applyFont="1" applyFill="1" applyBorder="1" applyAlignment="1">
      <alignment horizontal="center"/>
    </xf>
    <xf numFmtId="0" fontId="12" fillId="10" borderId="16" xfId="0" applyFont="1" applyFill="1" applyBorder="1" applyAlignment="1">
      <alignment horizontal="center" vertical="center"/>
    </xf>
    <xf numFmtId="0" fontId="21" fillId="10" borderId="17" xfId="0" applyFont="1" applyFill="1" applyBorder="1" applyAlignment="1">
      <alignment horizontal="left" vertical="center" wrapText="1"/>
    </xf>
    <xf numFmtId="0" fontId="21" fillId="10" borderId="52" xfId="0" applyFont="1" applyFill="1" applyBorder="1" applyAlignment="1">
      <alignment horizontal="center" vertical="center" wrapText="1"/>
    </xf>
    <xf numFmtId="0" fontId="18" fillId="10" borderId="49" xfId="0" applyFont="1" applyFill="1" applyBorder="1" applyAlignment="1">
      <alignment horizontal="center" wrapText="1"/>
    </xf>
    <xf numFmtId="0" fontId="18" fillId="10" borderId="4" xfId="0" applyFont="1" applyFill="1" applyBorder="1" applyAlignment="1">
      <alignment horizontal="center" wrapText="1"/>
    </xf>
    <xf numFmtId="0" fontId="18" fillId="10" borderId="50" xfId="0" applyFont="1" applyFill="1" applyBorder="1" applyAlignment="1">
      <alignment horizontal="center" wrapText="1"/>
    </xf>
    <xf numFmtId="4" fontId="21" fillId="10" borderId="52" xfId="0" applyNumberFormat="1" applyFont="1" applyFill="1" applyBorder="1" applyAlignment="1">
      <alignment horizontal="center" vertical="center" wrapText="1"/>
    </xf>
    <xf numFmtId="4" fontId="21" fillId="10" borderId="53" xfId="0" applyNumberFormat="1" applyFont="1" applyFill="1" applyBorder="1" applyAlignment="1">
      <alignment horizontal="center" vertical="center" wrapText="1"/>
    </xf>
    <xf numFmtId="0" fontId="20" fillId="10" borderId="34" xfId="0" applyFont="1" applyFill="1" applyBorder="1" applyAlignment="1">
      <alignment wrapText="1"/>
    </xf>
    <xf numFmtId="0" fontId="20" fillId="10" borderId="0" xfId="0" applyFont="1" applyFill="1" applyAlignment="1">
      <alignment wrapText="1"/>
    </xf>
    <xf numFmtId="0" fontId="20" fillId="10" borderId="35" xfId="0" applyFont="1" applyFill="1" applyBorder="1" applyAlignment="1">
      <alignment wrapText="1"/>
    </xf>
    <xf numFmtId="0" fontId="20" fillId="10" borderId="34" xfId="0" applyFont="1" applyFill="1" applyBorder="1" applyAlignment="1">
      <alignment vertical="top" wrapText="1"/>
    </xf>
    <xf numFmtId="0" fontId="20" fillId="10" borderId="0" xfId="0" applyFont="1" applyFill="1" applyAlignment="1">
      <alignment vertical="top" wrapText="1"/>
    </xf>
    <xf numFmtId="0" fontId="20" fillId="10" borderId="35" xfId="0" applyFont="1" applyFill="1" applyBorder="1" applyAlignment="1">
      <alignment vertical="top" wrapText="1"/>
    </xf>
    <xf numFmtId="4" fontId="0" fillId="4" borderId="30" xfId="0" applyNumberFormat="1" applyFill="1" applyBorder="1" applyAlignment="1">
      <alignment horizontal="center"/>
    </xf>
    <xf numFmtId="4" fontId="0" fillId="4" borderId="12" xfId="0" applyNumberFormat="1" applyFill="1" applyBorder="1" applyAlignment="1">
      <alignment horizontal="center"/>
    </xf>
    <xf numFmtId="4" fontId="20" fillId="10" borderId="34" xfId="0" applyNumberFormat="1" applyFont="1" applyFill="1" applyBorder="1"/>
    <xf numFmtId="4" fontId="0" fillId="4" borderId="38" xfId="0" applyNumberFormat="1" applyFill="1" applyBorder="1" applyAlignment="1">
      <alignment horizontal="center"/>
    </xf>
    <xf numFmtId="4" fontId="0" fillId="4" borderId="15" xfId="0" applyNumberFormat="1" applyFill="1" applyBorder="1" applyAlignment="1">
      <alignment horizontal="center"/>
    </xf>
    <xf numFmtId="0" fontId="3" fillId="10" borderId="0" xfId="0" applyFont="1" applyFill="1" applyAlignment="1">
      <alignment vertical="center" wrapText="1"/>
    </xf>
    <xf numFmtId="0" fontId="3" fillId="10" borderId="35" xfId="0" applyFont="1" applyFill="1" applyBorder="1" applyAlignment="1">
      <alignment vertical="center" wrapText="1"/>
    </xf>
    <xf numFmtId="10" fontId="0" fillId="4" borderId="30" xfId="0" applyNumberFormat="1" applyFill="1" applyBorder="1" applyAlignment="1">
      <alignment horizontal="center" wrapText="1"/>
    </xf>
    <xf numFmtId="10" fontId="0" fillId="4" borderId="38" xfId="0" applyNumberFormat="1" applyFill="1" applyBorder="1" applyAlignment="1">
      <alignment horizontal="center" wrapText="1"/>
    </xf>
    <xf numFmtId="4" fontId="20" fillId="10" borderId="34" xfId="1" applyNumberFormat="1" applyFont="1" applyFill="1" applyBorder="1"/>
    <xf numFmtId="4" fontId="0" fillId="4" borderId="30" xfId="0" applyNumberFormat="1" applyFill="1" applyBorder="1" applyAlignment="1">
      <alignment horizontal="center" wrapText="1"/>
    </xf>
    <xf numFmtId="0" fontId="10" fillId="10" borderId="0" xfId="0" applyFont="1" applyFill="1" applyAlignment="1">
      <alignment horizontal="left" vertical="center"/>
    </xf>
    <xf numFmtId="4" fontId="0" fillId="4" borderId="37" xfId="0" applyNumberFormat="1" applyFill="1" applyBorder="1" applyAlignment="1">
      <alignment horizontal="center"/>
    </xf>
    <xf numFmtId="4" fontId="0" fillId="4" borderId="46" xfId="0" applyNumberFormat="1" applyFill="1" applyBorder="1" applyAlignment="1">
      <alignment horizontal="center"/>
    </xf>
    <xf numFmtId="49" fontId="28" fillId="6" borderId="18" xfId="3" applyNumberFormat="1" applyFont="1" applyFill="1" applyBorder="1" applyAlignment="1">
      <alignment horizontal="right" vertical="center" wrapText="1"/>
    </xf>
    <xf numFmtId="49" fontId="28" fillId="0" borderId="14" xfId="3" applyNumberFormat="1" applyFont="1" applyBorder="1" applyAlignment="1">
      <alignment vertical="center" wrapText="1"/>
    </xf>
    <xf numFmtId="0" fontId="25" fillId="10" borderId="20" xfId="0" applyFont="1" applyFill="1" applyBorder="1" applyAlignment="1">
      <alignment horizontal="center" vertical="center"/>
    </xf>
    <xf numFmtId="0" fontId="22" fillId="10" borderId="30" xfId="0" applyFont="1" applyFill="1" applyBorder="1" applyAlignment="1">
      <alignment horizontal="center" vertical="center" wrapText="1"/>
    </xf>
    <xf numFmtId="0" fontId="21" fillId="10" borderId="30" xfId="0" applyFont="1" applyFill="1" applyBorder="1" applyAlignment="1">
      <alignment horizontal="center" vertical="center" wrapText="1"/>
    </xf>
    <xf numFmtId="0" fontId="22" fillId="10" borderId="34" xfId="0" applyFont="1" applyFill="1" applyBorder="1" applyAlignment="1">
      <alignment horizontal="center" vertical="center" wrapText="1"/>
    </xf>
    <xf numFmtId="0" fontId="26" fillId="10" borderId="0" xfId="0" applyFont="1" applyFill="1" applyAlignment="1">
      <alignment vertical="center" wrapText="1"/>
    </xf>
    <xf numFmtId="0" fontId="22" fillId="10" borderId="33" xfId="0" applyFont="1" applyFill="1" applyBorder="1" applyAlignment="1">
      <alignment horizontal="center" vertical="center" wrapText="1"/>
    </xf>
    <xf numFmtId="0" fontId="21" fillId="10" borderId="33" xfId="0" applyFont="1" applyFill="1" applyBorder="1" applyAlignment="1">
      <alignment horizontal="center" vertical="center" wrapText="1"/>
    </xf>
    <xf numFmtId="0" fontId="21" fillId="10" borderId="38" xfId="0" applyFont="1" applyFill="1" applyBorder="1" applyAlignment="1">
      <alignment horizontal="center" vertical="center" wrapText="1"/>
    </xf>
    <xf numFmtId="0" fontId="12" fillId="2" borderId="19" xfId="0" applyFont="1" applyFill="1" applyBorder="1" applyAlignment="1">
      <alignment horizontal="center" vertical="center"/>
    </xf>
    <xf numFmtId="1" fontId="0" fillId="4" borderId="30" xfId="0" applyNumberFormat="1" applyFill="1" applyBorder="1" applyAlignment="1">
      <alignment horizontal="center"/>
    </xf>
    <xf numFmtId="10" fontId="0" fillId="4" borderId="30" xfId="0" applyNumberFormat="1" applyFill="1" applyBorder="1" applyAlignment="1">
      <alignment horizontal="center"/>
    </xf>
    <xf numFmtId="10" fontId="0" fillId="4" borderId="38" xfId="0" applyNumberFormat="1" applyFill="1" applyBorder="1" applyAlignment="1">
      <alignment horizontal="center"/>
    </xf>
    <xf numFmtId="0" fontId="12" fillId="2" borderId="11" xfId="0" applyFont="1" applyFill="1" applyBorder="1" applyAlignment="1">
      <alignment horizontal="center" vertical="center"/>
    </xf>
    <xf numFmtId="1" fontId="0" fillId="4" borderId="44" xfId="0" applyNumberFormat="1" applyFill="1" applyBorder="1" applyAlignment="1">
      <alignment horizontal="center"/>
    </xf>
    <xf numFmtId="10" fontId="0" fillId="4" borderId="44" xfId="0" applyNumberFormat="1" applyFill="1" applyBorder="1" applyAlignment="1">
      <alignment horizontal="center"/>
    </xf>
    <xf numFmtId="10" fontId="0" fillId="4" borderId="45" xfId="0" applyNumberFormat="1" applyFill="1" applyBorder="1" applyAlignment="1">
      <alignment horizontal="center"/>
    </xf>
    <xf numFmtId="0" fontId="12" fillId="0" borderId="0" xfId="0" applyFont="1" applyAlignment="1">
      <alignment horizontal="center" vertical="center"/>
    </xf>
    <xf numFmtId="4" fontId="0" fillId="0" borderId="0" xfId="0" applyNumberFormat="1"/>
    <xf numFmtId="0" fontId="15" fillId="12" borderId="21" xfId="0" applyFont="1" applyFill="1" applyBorder="1" applyAlignment="1">
      <alignment horizontal="center" vertical="center" wrapText="1"/>
    </xf>
    <xf numFmtId="0" fontId="15" fillId="12" borderId="39" xfId="0" applyFont="1" applyFill="1" applyBorder="1" applyAlignment="1">
      <alignment horizontal="center" vertical="center" wrapText="1"/>
    </xf>
    <xf numFmtId="4" fontId="15" fillId="12" borderId="39" xfId="0" applyNumberFormat="1" applyFont="1" applyFill="1" applyBorder="1" applyAlignment="1">
      <alignment horizontal="center" vertical="center" wrapText="1"/>
    </xf>
    <xf numFmtId="4" fontId="15" fillId="12" borderId="40" xfId="0" applyNumberFormat="1" applyFont="1" applyFill="1" applyBorder="1" applyAlignment="1">
      <alignment horizontal="center" vertical="center" wrapText="1"/>
    </xf>
    <xf numFmtId="2" fontId="0" fillId="3" borderId="30" xfId="0" applyNumberFormat="1" applyFill="1" applyBorder="1" applyAlignment="1" applyProtection="1">
      <alignment horizontal="center"/>
      <protection locked="0"/>
    </xf>
    <xf numFmtId="0" fontId="0" fillId="3" borderId="56" xfId="0" applyFill="1" applyBorder="1" applyAlignment="1" applyProtection="1">
      <alignment horizontal="center" wrapText="1"/>
      <protection locked="0"/>
    </xf>
    <xf numFmtId="0" fontId="0" fillId="3" borderId="44" xfId="0" applyFill="1" applyBorder="1" applyAlignment="1" applyProtection="1">
      <alignment horizontal="center" wrapText="1"/>
      <protection locked="0"/>
    </xf>
    <xf numFmtId="2" fontId="0" fillId="3" borderId="44" xfId="0" applyNumberFormat="1" applyFill="1" applyBorder="1" applyAlignment="1" applyProtection="1">
      <alignment horizontal="center"/>
      <protection locked="0"/>
    </xf>
    <xf numFmtId="4" fontId="0" fillId="3" borderId="44" xfId="0" applyNumberFormat="1" applyFill="1" applyBorder="1" applyAlignment="1" applyProtection="1">
      <alignment horizontal="center"/>
      <protection locked="0"/>
    </xf>
    <xf numFmtId="4" fontId="0" fillId="3" borderId="45" xfId="0" applyNumberFormat="1" applyFill="1" applyBorder="1" applyAlignment="1" applyProtection="1">
      <alignment horizontal="center"/>
      <protection locked="0"/>
    </xf>
    <xf numFmtId="0" fontId="19" fillId="3" borderId="12" xfId="0" applyFont="1" applyFill="1" applyBorder="1" applyAlignment="1" applyProtection="1">
      <alignment horizontal="left" vertical="center" wrapText="1" indent="1"/>
      <protection locked="0"/>
    </xf>
    <xf numFmtId="4" fontId="0" fillId="4" borderId="36" xfId="0" applyNumberFormat="1" applyFill="1" applyBorder="1"/>
    <xf numFmtId="0" fontId="28" fillId="0" borderId="0" xfId="3" applyFont="1"/>
    <xf numFmtId="0" fontId="34" fillId="3" borderId="57" xfId="3" applyFont="1" applyFill="1" applyBorder="1"/>
    <xf numFmtId="0" fontId="34" fillId="3" borderId="0" xfId="3" applyFont="1" applyFill="1"/>
    <xf numFmtId="0" fontId="35" fillId="0" borderId="0" xfId="3" applyFont="1" applyAlignment="1">
      <alignment horizontal="center" vertical="center" wrapText="1"/>
    </xf>
    <xf numFmtId="0" fontId="34" fillId="4" borderId="57" xfId="3" applyFont="1" applyFill="1" applyBorder="1" applyAlignment="1">
      <alignment horizontal="right" vertical="center"/>
    </xf>
    <xf numFmtId="0" fontId="35" fillId="0" borderId="6" xfId="3" applyFont="1" applyBorder="1" applyAlignment="1">
      <alignment vertical="center" wrapText="1"/>
    </xf>
    <xf numFmtId="166" fontId="23" fillId="10" borderId="57" xfId="3" applyNumberFormat="1" applyFont="1" applyFill="1" applyBorder="1" applyAlignment="1">
      <alignment horizontal="center" vertical="center"/>
    </xf>
    <xf numFmtId="166" fontId="23" fillId="2" borderId="57" xfId="3" applyNumberFormat="1" applyFont="1" applyFill="1" applyBorder="1" applyAlignment="1">
      <alignment horizontal="center" vertical="center"/>
    </xf>
    <xf numFmtId="0" fontId="35" fillId="0" borderId="0" xfId="3" applyFont="1" applyAlignment="1">
      <alignment vertical="center" wrapText="1"/>
    </xf>
    <xf numFmtId="166" fontId="23" fillId="7" borderId="57" xfId="3" applyNumberFormat="1" applyFont="1" applyFill="1" applyBorder="1" applyAlignment="1">
      <alignment horizontal="center" vertical="center"/>
    </xf>
    <xf numFmtId="166" fontId="23" fillId="9" borderId="57" xfId="3" applyNumberFormat="1" applyFont="1" applyFill="1" applyBorder="1" applyAlignment="1">
      <alignment horizontal="center" vertical="center"/>
    </xf>
    <xf numFmtId="166" fontId="23" fillId="8" borderId="57" xfId="3" applyNumberFormat="1" applyFont="1" applyFill="1" applyBorder="1" applyAlignment="1">
      <alignment horizontal="center" vertical="center"/>
    </xf>
    <xf numFmtId="166" fontId="23" fillId="5" borderId="57" xfId="3" applyNumberFormat="1" applyFont="1" applyFill="1" applyBorder="1" applyAlignment="1">
      <alignment horizontal="center" vertical="center"/>
    </xf>
    <xf numFmtId="166" fontId="23" fillId="6" borderId="57" xfId="3" applyNumberFormat="1" applyFont="1" applyFill="1" applyBorder="1" applyAlignment="1">
      <alignment horizontal="center" vertical="center"/>
    </xf>
    <xf numFmtId="166" fontId="23" fillId="13" borderId="57" xfId="3" applyNumberFormat="1" applyFont="1" applyFill="1" applyBorder="1" applyAlignment="1">
      <alignment horizontal="center" vertical="center"/>
    </xf>
    <xf numFmtId="166" fontId="23" fillId="12" borderId="57" xfId="3" applyNumberFormat="1" applyFont="1" applyFill="1" applyBorder="1" applyAlignment="1">
      <alignment horizontal="center" vertical="center"/>
    </xf>
    <xf numFmtId="0" fontId="36" fillId="0" borderId="0" xfId="3" applyFont="1" applyAlignment="1">
      <alignment vertical="center" wrapText="1"/>
    </xf>
    <xf numFmtId="0" fontId="36" fillId="0" borderId="6" xfId="3" applyFont="1" applyBorder="1" applyAlignment="1">
      <alignment vertical="center" wrapText="1"/>
    </xf>
    <xf numFmtId="0" fontId="36" fillId="0" borderId="35" xfId="3" applyFont="1" applyBorder="1" applyAlignment="1">
      <alignment vertical="center" wrapText="1"/>
    </xf>
    <xf numFmtId="0" fontId="35" fillId="0" borderId="35" xfId="3" applyFont="1" applyBorder="1" applyAlignment="1">
      <alignment horizontal="center" vertical="center" wrapText="1"/>
    </xf>
    <xf numFmtId="0" fontId="35" fillId="0" borderId="35" xfId="3" applyFont="1" applyBorder="1" applyAlignment="1">
      <alignment vertical="center" wrapText="1"/>
    </xf>
    <xf numFmtId="0" fontId="34" fillId="0" borderId="31" xfId="3" applyFont="1" applyBorder="1"/>
    <xf numFmtId="0" fontId="34" fillId="0" borderId="24" xfId="3" applyFont="1" applyBorder="1"/>
    <xf numFmtId="0" fontId="36" fillId="0" borderId="0" xfId="3" applyFont="1" applyAlignment="1">
      <alignment vertical="center"/>
    </xf>
    <xf numFmtId="4" fontId="0" fillId="0" borderId="38" xfId="0" applyNumberFormat="1" applyBorder="1" applyAlignment="1" applyProtection="1">
      <alignment horizontal="center"/>
      <protection locked="0"/>
    </xf>
    <xf numFmtId="4" fontId="0" fillId="4" borderId="43" xfId="0" applyNumberFormat="1" applyFill="1" applyBorder="1" applyAlignment="1">
      <alignment horizontal="center"/>
    </xf>
    <xf numFmtId="0" fontId="3" fillId="10" borderId="31" xfId="0" applyFont="1" applyFill="1" applyBorder="1" applyAlignment="1">
      <alignment vertical="center" wrapText="1"/>
    </xf>
    <xf numFmtId="4" fontId="20" fillId="10" borderId="0" xfId="0" applyNumberFormat="1" applyFont="1" applyFill="1"/>
    <xf numFmtId="4" fontId="37" fillId="4" borderId="58" xfId="0" applyNumberFormat="1" applyFont="1" applyFill="1" applyBorder="1" applyAlignment="1">
      <alignment horizontal="center"/>
    </xf>
    <xf numFmtId="4" fontId="37" fillId="4" borderId="33" xfId="0" applyNumberFormat="1" applyFont="1" applyFill="1" applyBorder="1" applyAlignment="1">
      <alignment horizontal="center" wrapText="1"/>
    </xf>
    <xf numFmtId="4" fontId="37" fillId="4" borderId="41" xfId="0" applyNumberFormat="1" applyFont="1" applyFill="1" applyBorder="1" applyAlignment="1">
      <alignment horizontal="center" wrapText="1"/>
    </xf>
    <xf numFmtId="0" fontId="0" fillId="11" borderId="0" xfId="0" applyFill="1"/>
    <xf numFmtId="4" fontId="0" fillId="11" borderId="0" xfId="0" applyNumberFormat="1" applyFill="1" applyAlignment="1">
      <alignment horizontal="center"/>
    </xf>
    <xf numFmtId="0" fontId="34" fillId="0" borderId="47" xfId="3" applyFont="1" applyBorder="1"/>
    <xf numFmtId="0" fontId="34" fillId="0" borderId="23" xfId="3" applyFont="1" applyBorder="1"/>
    <xf numFmtId="0" fontId="42" fillId="0" borderId="0" xfId="3" applyFont="1"/>
    <xf numFmtId="0" fontId="43" fillId="0" borderId="0" xfId="3" applyFont="1"/>
    <xf numFmtId="0" fontId="34" fillId="0" borderId="46" xfId="3" applyFont="1" applyBorder="1"/>
    <xf numFmtId="0" fontId="34" fillId="0" borderId="34" xfId="3" applyFont="1" applyBorder="1"/>
    <xf numFmtId="0" fontId="34" fillId="0" borderId="32" xfId="3" applyFont="1" applyBorder="1"/>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60"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25"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60"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63" xfId="0" applyFont="1" applyBorder="1" applyAlignment="1">
      <alignment horizontal="center" vertical="center" wrapText="1"/>
    </xf>
    <xf numFmtId="0" fontId="46" fillId="0" borderId="60" xfId="0" applyFont="1" applyBorder="1" applyAlignment="1">
      <alignment horizontal="center" vertical="center" wrapText="1"/>
    </xf>
    <xf numFmtId="0" fontId="45" fillId="0" borderId="0" xfId="0" applyFont="1"/>
    <xf numFmtId="0" fontId="45" fillId="0" borderId="60" xfId="0" applyFont="1" applyBorder="1" applyAlignment="1">
      <alignment horizontal="center" vertical="top" wrapText="1"/>
    </xf>
    <xf numFmtId="0" fontId="45" fillId="0" borderId="0" xfId="0" applyFont="1" applyAlignment="1">
      <alignment horizontal="center" vertical="center" wrapText="1"/>
    </xf>
    <xf numFmtId="0" fontId="45" fillId="0" borderId="0" xfId="0" applyFont="1" applyAlignment="1">
      <alignment horizontal="center"/>
    </xf>
    <xf numFmtId="0" fontId="0" fillId="16" borderId="31" xfId="0" applyFill="1" applyBorder="1" applyAlignment="1">
      <alignment horizontal="center"/>
    </xf>
    <xf numFmtId="4" fontId="3" fillId="16" borderId="31" xfId="0" applyNumberFormat="1" applyFont="1" applyFill="1" applyBorder="1" applyAlignment="1">
      <alignment horizontal="center"/>
    </xf>
    <xf numFmtId="4" fontId="0" fillId="16" borderId="20" xfId="0" applyNumberFormat="1" applyFill="1" applyBorder="1"/>
    <xf numFmtId="0" fontId="0" fillId="16" borderId="31" xfId="0" applyFill="1" applyBorder="1"/>
    <xf numFmtId="4" fontId="3" fillId="16" borderId="55" xfId="0" applyNumberFormat="1" applyFont="1" applyFill="1" applyBorder="1" applyAlignment="1">
      <alignment horizontal="center"/>
    </xf>
    <xf numFmtId="0" fontId="47" fillId="0" borderId="64" xfId="0" applyFont="1" applyBorder="1" applyAlignment="1">
      <alignment vertical="center"/>
    </xf>
    <xf numFmtId="0" fontId="0" fillId="16" borderId="14" xfId="0" applyFill="1" applyBorder="1" applyAlignment="1">
      <alignment horizontal="center"/>
    </xf>
    <xf numFmtId="4" fontId="0" fillId="16" borderId="14" xfId="0" applyNumberFormat="1" applyFill="1" applyBorder="1" applyAlignment="1">
      <alignment horizontal="center"/>
    </xf>
    <xf numFmtId="0" fontId="0" fillId="16" borderId="18" xfId="0" applyFill="1" applyBorder="1" applyAlignment="1">
      <alignment horizontal="center"/>
    </xf>
    <xf numFmtId="4" fontId="0" fillId="16" borderId="29" xfId="0" applyNumberFormat="1" applyFill="1" applyBorder="1" applyAlignment="1">
      <alignment horizontal="center"/>
    </xf>
    <xf numFmtId="0" fontId="6" fillId="16" borderId="12" xfId="0" applyFont="1" applyFill="1" applyBorder="1" applyAlignment="1">
      <alignment horizontal="left" vertical="center" wrapText="1" indent="1"/>
    </xf>
    <xf numFmtId="0" fontId="0" fillId="3" borderId="14" xfId="0" applyFill="1" applyBorder="1" applyAlignment="1" applyProtection="1">
      <alignment horizontal="center" wrapText="1"/>
      <protection locked="0"/>
    </xf>
    <xf numFmtId="4" fontId="0" fillId="3" borderId="14" xfId="0" applyNumberFormat="1" applyFill="1" applyBorder="1" applyAlignment="1" applyProtection="1">
      <alignment horizontal="center"/>
      <protection locked="0"/>
    </xf>
    <xf numFmtId="4" fontId="0" fillId="3" borderId="29" xfId="0" applyNumberFormat="1" applyFill="1" applyBorder="1" applyAlignment="1" applyProtection="1">
      <alignment horizontal="center"/>
      <protection locked="0"/>
    </xf>
    <xf numFmtId="2" fontId="0" fillId="3" borderId="14" xfId="0" applyNumberFormat="1" applyFill="1" applyBorder="1" applyAlignment="1" applyProtection="1">
      <alignment horizontal="center"/>
      <protection locked="0"/>
    </xf>
    <xf numFmtId="0" fontId="19" fillId="3" borderId="30" xfId="0" applyFont="1" applyFill="1" applyBorder="1" applyAlignment="1" applyProtection="1">
      <alignment horizontal="left" vertical="center" wrapText="1" indent="1"/>
      <protection locked="0"/>
    </xf>
    <xf numFmtId="0" fontId="13" fillId="3" borderId="12" xfId="0" applyFont="1" applyFill="1" applyBorder="1" applyAlignment="1">
      <alignment horizontal="left" vertical="center" wrapText="1" indent="1"/>
    </xf>
    <xf numFmtId="0" fontId="57" fillId="0" borderId="1" xfId="0" applyFont="1" applyBorder="1" applyAlignment="1">
      <alignment vertical="center" wrapText="1"/>
    </xf>
    <xf numFmtId="0" fontId="57" fillId="0" borderId="3" xfId="0" applyFont="1" applyBorder="1" applyAlignment="1">
      <alignment vertical="center" wrapText="1"/>
    </xf>
    <xf numFmtId="0" fontId="44" fillId="0" borderId="0" xfId="0" applyFont="1" applyAlignment="1">
      <alignment horizontal="center" vertical="center" wrapText="1"/>
    </xf>
    <xf numFmtId="0" fontId="56" fillId="0" borderId="60" xfId="0" applyFont="1" applyBorder="1" applyAlignment="1">
      <alignment horizontal="justify" vertical="center" wrapText="1"/>
    </xf>
    <xf numFmtId="0" fontId="57" fillId="0" borderId="3" xfId="0" applyFont="1" applyBorder="1" applyAlignment="1">
      <alignment vertical="center"/>
    </xf>
    <xf numFmtId="0" fontId="57" fillId="0" borderId="59" xfId="0" applyFont="1" applyBorder="1" applyAlignment="1">
      <alignment vertical="center"/>
    </xf>
    <xf numFmtId="0" fontId="57" fillId="0" borderId="1" xfId="0" applyFont="1" applyBorder="1" applyAlignment="1">
      <alignment vertical="center"/>
    </xf>
    <xf numFmtId="0" fontId="56" fillId="0" borderId="3" xfId="0" applyFont="1" applyBorder="1" applyAlignment="1">
      <alignment vertical="center"/>
    </xf>
    <xf numFmtId="0" fontId="56" fillId="0" borderId="59" xfId="0" applyFont="1" applyBorder="1" applyAlignment="1">
      <alignment vertical="center" wrapText="1"/>
    </xf>
    <xf numFmtId="0" fontId="57" fillId="0" borderId="61" xfId="0" applyFont="1" applyBorder="1" applyAlignment="1">
      <alignment vertical="center" wrapText="1"/>
    </xf>
    <xf numFmtId="0" fontId="56" fillId="0" borderId="63" xfId="0" applyFont="1" applyBorder="1" applyAlignment="1">
      <alignment vertical="top" wrapText="1"/>
    </xf>
    <xf numFmtId="0" fontId="57" fillId="0" borderId="59" xfId="0" applyFont="1" applyBorder="1" applyAlignment="1">
      <alignment vertical="center" wrapText="1"/>
    </xf>
    <xf numFmtId="0" fontId="56" fillId="0" borderId="3" xfId="0" applyFont="1" applyBorder="1" applyAlignment="1">
      <alignment vertical="center" wrapText="1"/>
    </xf>
    <xf numFmtId="0" fontId="56" fillId="0" borderId="1" xfId="0" applyFont="1" applyBorder="1" applyAlignment="1">
      <alignment vertical="center" wrapText="1"/>
    </xf>
    <xf numFmtId="0" fontId="57" fillId="0" borderId="6" xfId="0" applyFont="1" applyBorder="1" applyAlignment="1">
      <alignment vertical="center" wrapText="1"/>
    </xf>
    <xf numFmtId="0" fontId="58" fillId="0" borderId="1" xfId="0" applyFont="1" applyBorder="1" applyAlignment="1">
      <alignment vertical="center" wrapText="1"/>
    </xf>
    <xf numFmtId="0" fontId="58" fillId="0" borderId="3" xfId="0" applyFont="1" applyBorder="1" applyAlignment="1">
      <alignment vertical="center" wrapText="1"/>
    </xf>
    <xf numFmtId="0" fontId="59" fillId="0" borderId="1" xfId="0" applyFont="1" applyBorder="1" applyAlignment="1">
      <alignment vertical="center" wrapText="1"/>
    </xf>
    <xf numFmtId="0" fontId="59" fillId="0" borderId="3" xfId="0" applyFont="1" applyBorder="1" applyAlignment="1">
      <alignment vertical="center" wrapText="1"/>
    </xf>
    <xf numFmtId="0" fontId="57" fillId="0" borderId="57" xfId="0" applyFont="1" applyBorder="1" applyAlignment="1">
      <alignment vertical="center" wrapText="1"/>
    </xf>
    <xf numFmtId="0" fontId="57" fillId="0" borderId="0" xfId="0" applyFont="1" applyAlignment="1">
      <alignment vertical="center" wrapText="1"/>
    </xf>
    <xf numFmtId="0" fontId="56" fillId="0" borderId="0" xfId="0" applyFont="1" applyAlignment="1">
      <alignment vertical="center" wrapText="1"/>
    </xf>
    <xf numFmtId="0" fontId="56" fillId="0" borderId="0" xfId="0" applyFont="1" applyAlignment="1">
      <alignment vertical="center"/>
    </xf>
    <xf numFmtId="0" fontId="57" fillId="0" borderId="0" xfId="0" applyFont="1" applyAlignment="1">
      <alignment vertical="center"/>
    </xf>
    <xf numFmtId="0" fontId="56" fillId="0" borderId="0" xfId="0" applyFont="1"/>
    <xf numFmtId="0" fontId="57" fillId="0" borderId="4" xfId="0" applyFont="1" applyBorder="1" applyAlignment="1">
      <alignment vertical="center" wrapText="1"/>
    </xf>
    <xf numFmtId="0" fontId="57" fillId="0" borderId="8" xfId="0" applyFont="1" applyBorder="1" applyAlignment="1">
      <alignment vertical="center" wrapText="1"/>
    </xf>
    <xf numFmtId="0" fontId="57" fillId="0" borderId="2" xfId="0" applyFont="1" applyBorder="1" applyAlignment="1">
      <alignment vertical="center" wrapText="1"/>
    </xf>
    <xf numFmtId="0" fontId="56" fillId="0" borderId="4" xfId="0" applyFont="1" applyBorder="1" applyAlignment="1">
      <alignment vertical="center" wrapText="1"/>
    </xf>
    <xf numFmtId="0" fontId="56" fillId="0" borderId="8" xfId="0" applyFont="1" applyBorder="1" applyAlignment="1">
      <alignment vertical="center" wrapText="1"/>
    </xf>
    <xf numFmtId="0" fontId="57" fillId="0" borderId="5" xfId="0" applyFont="1" applyBorder="1" applyAlignment="1">
      <alignment vertical="center" wrapText="1"/>
    </xf>
    <xf numFmtId="0" fontId="56" fillId="0" borderId="60" xfId="0" applyFont="1" applyBorder="1" applyAlignment="1">
      <alignment vertical="top" wrapText="1"/>
    </xf>
    <xf numFmtId="0" fontId="56" fillId="0" borderId="62" xfId="0" applyFont="1" applyBorder="1" applyAlignment="1">
      <alignment vertical="center" wrapText="1"/>
    </xf>
    <xf numFmtId="0" fontId="56" fillId="0" borderId="0" xfId="0" applyFont="1" applyAlignment="1">
      <alignment horizontal="justify" vertical="center" wrapText="1"/>
    </xf>
    <xf numFmtId="0" fontId="56" fillId="0" borderId="61" xfId="0" applyFont="1" applyBorder="1" applyAlignment="1">
      <alignment vertical="center" wrapText="1"/>
    </xf>
    <xf numFmtId="0" fontId="58" fillId="0" borderId="60" xfId="0" applyFont="1" applyBorder="1" applyAlignment="1">
      <alignment horizontal="justify" vertical="center" wrapText="1"/>
    </xf>
    <xf numFmtId="0" fontId="56" fillId="0" borderId="60" xfId="0" applyFont="1" applyBorder="1" applyAlignment="1">
      <alignment vertical="center" wrapText="1"/>
    </xf>
    <xf numFmtId="0" fontId="56" fillId="0" borderId="8" xfId="0" applyFont="1" applyBorder="1" applyAlignment="1">
      <alignment horizontal="justify" vertical="center" wrapText="1"/>
    </xf>
    <xf numFmtId="0" fontId="10" fillId="4" borderId="30" xfId="0" applyFont="1" applyFill="1" applyBorder="1" applyAlignment="1">
      <alignment horizontal="left" vertical="center" wrapText="1" indent="1"/>
    </xf>
    <xf numFmtId="0" fontId="10" fillId="4" borderId="46" xfId="0" applyFont="1" applyFill="1" applyBorder="1" applyAlignment="1">
      <alignment horizontal="left" vertical="center" wrapText="1" indent="1"/>
    </xf>
    <xf numFmtId="0" fontId="10" fillId="4" borderId="47" xfId="0" applyFont="1" applyFill="1" applyBorder="1" applyAlignment="1">
      <alignment horizontal="left" vertical="center" wrapText="1" indent="1"/>
    </xf>
    <xf numFmtId="0" fontId="10" fillId="4" borderId="23" xfId="0" applyFont="1" applyFill="1" applyBorder="1" applyAlignment="1">
      <alignment horizontal="left" vertical="center" wrapText="1" indent="1"/>
    </xf>
    <xf numFmtId="0" fontId="13" fillId="6" borderId="12"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0" fillId="6" borderId="18" xfId="0" applyFill="1" applyBorder="1" applyAlignment="1">
      <alignment horizontal="center"/>
    </xf>
    <xf numFmtId="0" fontId="0" fillId="6" borderId="14" xfId="0" applyFill="1" applyBorder="1" applyAlignment="1">
      <alignment horizontal="center"/>
    </xf>
    <xf numFmtId="0" fontId="0" fillId="6" borderId="29" xfId="0" applyFill="1" applyBorder="1" applyAlignment="1">
      <alignment horizontal="center"/>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5" xfId="0" applyFont="1" applyBorder="1" applyAlignment="1">
      <alignment horizontal="left" vertical="top" wrapText="1" indent="1"/>
    </xf>
    <xf numFmtId="0" fontId="12" fillId="2" borderId="28" xfId="0" applyFont="1" applyFill="1" applyBorder="1" applyAlignment="1">
      <alignment horizontal="center" vertical="center"/>
    </xf>
    <xf numFmtId="0" fontId="12" fillId="2" borderId="19" xfId="0" applyFont="1" applyFill="1" applyBorder="1" applyAlignment="1">
      <alignment horizontal="center" vertical="center"/>
    </xf>
    <xf numFmtId="164" fontId="0" fillId="0" borderId="46" xfId="0" applyNumberFormat="1" applyBorder="1" applyAlignment="1" applyProtection="1">
      <alignment horizontal="center" vertical="center" wrapText="1"/>
      <protection locked="0"/>
    </xf>
    <xf numFmtId="164" fontId="0" fillId="0" borderId="23" xfId="0" applyNumberFormat="1" applyBorder="1" applyAlignment="1" applyProtection="1">
      <alignment horizontal="center" vertical="center" wrapText="1"/>
      <protection locked="0"/>
    </xf>
    <xf numFmtId="164" fontId="0" fillId="0" borderId="34" xfId="0" applyNumberFormat="1" applyBorder="1" applyAlignment="1" applyProtection="1">
      <alignment horizontal="center" vertical="center" wrapText="1"/>
      <protection locked="0"/>
    </xf>
    <xf numFmtId="164" fontId="0" fillId="0" borderId="35" xfId="0" applyNumberFormat="1" applyBorder="1" applyAlignment="1" applyProtection="1">
      <alignment horizontal="center" vertical="center" wrapText="1"/>
      <protection locked="0"/>
    </xf>
    <xf numFmtId="164" fontId="0" fillId="0" borderId="32" xfId="0" applyNumberFormat="1" applyBorder="1" applyAlignment="1" applyProtection="1">
      <alignment horizontal="center" vertical="center" wrapText="1"/>
      <protection locked="0"/>
    </xf>
    <xf numFmtId="164" fontId="0" fillId="0" borderId="24" xfId="0" applyNumberFormat="1" applyBorder="1" applyAlignment="1" applyProtection="1">
      <alignment horizontal="center" vertical="center" wrapText="1"/>
      <protection locked="0"/>
    </xf>
    <xf numFmtId="164" fontId="0" fillId="3" borderId="46" xfId="0" applyNumberFormat="1" applyFill="1" applyBorder="1" applyAlignment="1" applyProtection="1">
      <alignment horizontal="center" vertical="center" wrapText="1"/>
      <protection locked="0"/>
    </xf>
    <xf numFmtId="164" fontId="0" fillId="3" borderId="54" xfId="0" applyNumberFormat="1" applyFill="1" applyBorder="1" applyAlignment="1" applyProtection="1">
      <alignment horizontal="center" vertical="center" wrapText="1"/>
      <protection locked="0"/>
    </xf>
    <xf numFmtId="164" fontId="0" fillId="3" borderId="34" xfId="0" applyNumberFormat="1" applyFill="1" applyBorder="1" applyAlignment="1" applyProtection="1">
      <alignment horizontal="center" vertical="center" wrapText="1"/>
      <protection locked="0"/>
    </xf>
    <xf numFmtId="164" fontId="0" fillId="3" borderId="7" xfId="0" applyNumberFormat="1" applyFill="1" applyBorder="1" applyAlignment="1" applyProtection="1">
      <alignment horizontal="center" vertical="center" wrapText="1"/>
      <protection locked="0"/>
    </xf>
    <xf numFmtId="164" fontId="0" fillId="3" borderId="32" xfId="0" applyNumberFormat="1" applyFill="1" applyBorder="1" applyAlignment="1" applyProtection="1">
      <alignment horizontal="center" vertical="center" wrapText="1"/>
      <protection locked="0"/>
    </xf>
    <xf numFmtId="164" fontId="0" fillId="3" borderId="55" xfId="0" applyNumberFormat="1" applyFill="1" applyBorder="1" applyAlignment="1" applyProtection="1">
      <alignment horizontal="center" vertical="center" wrapText="1"/>
      <protection locked="0"/>
    </xf>
    <xf numFmtId="0" fontId="24" fillId="4" borderId="32" xfId="2" applyFill="1" applyBorder="1" applyAlignment="1">
      <alignment horizontal="left" vertical="center" wrapText="1" indent="1"/>
    </xf>
    <xf numFmtId="0" fontId="38" fillId="4" borderId="31" xfId="2" applyFont="1" applyFill="1" applyBorder="1" applyAlignment="1">
      <alignment horizontal="left" vertical="center" wrapText="1" indent="1"/>
    </xf>
    <xf numFmtId="0" fontId="38" fillId="4" borderId="24" xfId="2" applyFont="1" applyFill="1" applyBorder="1" applyAlignment="1">
      <alignment horizontal="left" vertical="center" wrapText="1" indent="1"/>
    </xf>
    <xf numFmtId="0" fontId="17" fillId="13" borderId="3" xfId="0" applyFont="1" applyFill="1" applyBorder="1" applyAlignment="1">
      <alignment horizontal="center" vertical="center" wrapText="1"/>
    </xf>
    <xf numFmtId="0" fontId="18" fillId="13" borderId="4" xfId="0" applyFont="1" applyFill="1" applyBorder="1" applyAlignment="1">
      <alignment vertical="center"/>
    </xf>
    <xf numFmtId="0" fontId="18" fillId="13" borderId="5" xfId="0" applyFont="1" applyFill="1" applyBorder="1" applyAlignment="1">
      <alignment vertical="center"/>
    </xf>
    <xf numFmtId="0" fontId="3" fillId="4" borderId="30" xfId="0" applyFont="1" applyFill="1" applyBorder="1" applyAlignment="1">
      <alignment horizontal="left" vertical="center" wrapText="1" indent="1"/>
    </xf>
    <xf numFmtId="0" fontId="10" fillId="4" borderId="12" xfId="0" applyFont="1" applyFill="1" applyBorder="1" applyAlignment="1">
      <alignment horizontal="left" vertical="center" wrapText="1" indent="1"/>
    </xf>
    <xf numFmtId="0" fontId="15" fillId="4" borderId="30" xfId="0" applyFont="1" applyFill="1" applyBorder="1" applyAlignment="1">
      <alignment horizontal="left" vertical="center" wrapText="1" indent="1"/>
    </xf>
    <xf numFmtId="10" fontId="0" fillId="4" borderId="30" xfId="1" applyNumberFormat="1" applyFont="1" applyFill="1" applyBorder="1" applyAlignment="1">
      <alignment horizontal="center"/>
    </xf>
    <xf numFmtId="10" fontId="0" fillId="4" borderId="38" xfId="1" applyNumberFormat="1" applyFont="1" applyFill="1" applyBorder="1" applyAlignment="1">
      <alignment horizontal="center"/>
    </xf>
    <xf numFmtId="10" fontId="0" fillId="4" borderId="12" xfId="1" applyNumberFormat="1" applyFont="1" applyFill="1" applyBorder="1" applyAlignment="1">
      <alignment horizontal="center"/>
    </xf>
    <xf numFmtId="0" fontId="17" fillId="8" borderId="3" xfId="0" applyFont="1" applyFill="1" applyBorder="1" applyAlignment="1">
      <alignment horizontal="center" vertical="center" wrapText="1"/>
    </xf>
    <xf numFmtId="0" fontId="18" fillId="8" borderId="4" xfId="0" applyFont="1" applyFill="1" applyBorder="1" applyAlignment="1">
      <alignment vertical="center"/>
    </xf>
    <xf numFmtId="0" fontId="18" fillId="8" borderId="5" xfId="0" applyFont="1" applyFill="1" applyBorder="1" applyAlignment="1">
      <alignment vertical="center"/>
    </xf>
    <xf numFmtId="0" fontId="17" fillId="7" borderId="2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0" fillId="4" borderId="34"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4" borderId="35" xfId="0" applyFont="1" applyFill="1" applyBorder="1" applyAlignment="1">
      <alignment horizontal="left" vertical="center" wrapText="1" indent="1"/>
    </xf>
    <xf numFmtId="0" fontId="24" fillId="4" borderId="34" xfId="2" applyFill="1" applyBorder="1" applyAlignment="1">
      <alignment horizontal="left" wrapText="1" indent="1"/>
    </xf>
    <xf numFmtId="0" fontId="24" fillId="4" borderId="0" xfId="2" applyFill="1" applyAlignment="1">
      <alignment horizontal="left" wrapText="1" indent="1"/>
    </xf>
    <xf numFmtId="0" fontId="24" fillId="4" borderId="35" xfId="2" applyFill="1" applyBorder="1" applyAlignment="1">
      <alignment horizontal="left" wrapText="1" indent="1"/>
    </xf>
    <xf numFmtId="0" fontId="10" fillId="4" borderId="14" xfId="0" applyFont="1" applyFill="1" applyBorder="1" applyAlignment="1">
      <alignment horizontal="left" vertical="center" wrapText="1" indent="1"/>
    </xf>
    <xf numFmtId="0" fontId="10" fillId="4" borderId="15" xfId="0" applyFont="1" applyFill="1" applyBorder="1" applyAlignment="1">
      <alignment horizontal="left" vertical="center" wrapText="1" indent="1"/>
    </xf>
    <xf numFmtId="0" fontId="3" fillId="4" borderId="46" xfId="0" applyFont="1" applyFill="1" applyBorder="1" applyAlignment="1">
      <alignment horizontal="left" vertical="center" wrapText="1" indent="1"/>
    </xf>
    <xf numFmtId="0" fontId="3" fillId="4" borderId="47" xfId="0" applyFont="1" applyFill="1" applyBorder="1" applyAlignment="1">
      <alignment horizontal="left" vertical="center" wrapText="1" indent="1"/>
    </xf>
    <xf numFmtId="0" fontId="3" fillId="4" borderId="23" xfId="0" applyFont="1" applyFill="1" applyBorder="1" applyAlignment="1">
      <alignment horizontal="left" vertical="center" wrapText="1" indent="1"/>
    </xf>
    <xf numFmtId="0" fontId="3" fillId="4" borderId="12"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22" fillId="10" borderId="31" xfId="0" applyFont="1" applyFill="1" applyBorder="1" applyAlignment="1">
      <alignment horizontal="left" vertical="center" wrapText="1" indent="1"/>
    </xf>
    <xf numFmtId="0" fontId="22" fillId="10" borderId="24" xfId="0" applyFont="1" applyFill="1" applyBorder="1" applyAlignment="1">
      <alignment horizontal="left" vertical="center" wrapText="1" indent="1"/>
    </xf>
    <xf numFmtId="0" fontId="3" fillId="4" borderId="15" xfId="0" applyFont="1" applyFill="1" applyBorder="1" applyAlignment="1">
      <alignment horizontal="left" vertical="center" wrapText="1" indent="1"/>
    </xf>
    <xf numFmtId="4" fontId="0" fillId="10" borderId="34" xfId="0" applyNumberFormat="1" applyFill="1" applyBorder="1" applyAlignment="1">
      <alignment horizontal="center"/>
    </xf>
    <xf numFmtId="4" fontId="0" fillId="10" borderId="0" xfId="0" applyNumberFormat="1" applyFill="1" applyAlignment="1">
      <alignment horizontal="center"/>
    </xf>
    <xf numFmtId="4" fontId="0" fillId="10" borderId="48" xfId="0" applyNumberFormat="1" applyFill="1" applyBorder="1" applyAlignment="1">
      <alignment horizontal="center"/>
    </xf>
    <xf numFmtId="4" fontId="0" fillId="10" borderId="8" xfId="0" applyNumberFormat="1" applyFill="1" applyBorder="1" applyAlignment="1">
      <alignment horizontal="center"/>
    </xf>
    <xf numFmtId="0" fontId="51" fillId="4" borderId="12" xfId="0" applyFont="1" applyFill="1" applyBorder="1" applyAlignment="1">
      <alignment horizontal="left" vertical="center" wrapText="1" indent="1"/>
    </xf>
    <xf numFmtId="0" fontId="51" fillId="4" borderId="14" xfId="0" applyFont="1" applyFill="1" applyBorder="1" applyAlignment="1">
      <alignment horizontal="left" vertical="center" wrapText="1" indent="1"/>
    </xf>
    <xf numFmtId="0" fontId="51" fillId="4" borderId="15" xfId="0" applyFont="1" applyFill="1" applyBorder="1" applyAlignment="1">
      <alignment horizontal="left" vertical="center" wrapText="1" indent="1"/>
    </xf>
    <xf numFmtId="0" fontId="51" fillId="4" borderId="13" xfId="0" applyFont="1" applyFill="1" applyBorder="1" applyAlignment="1">
      <alignment horizontal="left" vertical="center" wrapText="1" indent="1"/>
    </xf>
    <xf numFmtId="0" fontId="51" fillId="4" borderId="22" xfId="0" applyFont="1" applyFill="1" applyBorder="1" applyAlignment="1">
      <alignment horizontal="left" vertical="center" wrapText="1" indent="1"/>
    </xf>
    <xf numFmtId="0" fontId="51" fillId="4" borderId="51" xfId="0" applyFont="1" applyFill="1" applyBorder="1" applyAlignment="1">
      <alignment horizontal="left" vertical="center" wrapText="1" indent="1"/>
    </xf>
    <xf numFmtId="49" fontId="39" fillId="6" borderId="30" xfId="4" applyNumberFormat="1" applyFont="1" applyFill="1" applyBorder="1" applyAlignment="1">
      <alignment horizontal="left" vertical="center" wrapText="1" indent="1"/>
    </xf>
    <xf numFmtId="49" fontId="39" fillId="6" borderId="30" xfId="3" applyNumberFormat="1" applyFont="1" applyFill="1" applyBorder="1" applyAlignment="1">
      <alignment horizontal="left" vertical="center" indent="1"/>
    </xf>
    <xf numFmtId="0" fontId="41" fillId="7" borderId="30" xfId="4" applyFont="1" applyFill="1" applyBorder="1" applyAlignment="1">
      <alignment horizontal="center" vertical="center" wrapText="1"/>
    </xf>
    <xf numFmtId="0" fontId="35" fillId="0" borderId="47" xfId="4" applyFont="1" applyBorder="1" applyAlignment="1">
      <alignment horizontal="center" vertical="center" wrapText="1"/>
    </xf>
    <xf numFmtId="0" fontId="35" fillId="0" borderId="0" xfId="4" applyFont="1" applyAlignment="1">
      <alignment horizontal="center" vertical="center" wrapText="1"/>
    </xf>
    <xf numFmtId="0" fontId="35" fillId="0" borderId="31" xfId="4" applyFont="1" applyBorder="1" applyAlignment="1">
      <alignment horizontal="center" vertical="center" wrapText="1"/>
    </xf>
    <xf numFmtId="0" fontId="36" fillId="0" borderId="0" xfId="3" applyFont="1" applyAlignment="1">
      <alignment horizontal="left" vertical="center" wrapText="1"/>
    </xf>
    <xf numFmtId="0" fontId="33" fillId="15" borderId="30" xfId="4" applyFont="1" applyFill="1" applyBorder="1" applyAlignment="1">
      <alignment horizontal="center" vertical="center" wrapText="1"/>
    </xf>
    <xf numFmtId="49" fontId="39" fillId="6" borderId="12" xfId="4" applyNumberFormat="1" applyFont="1" applyFill="1" applyBorder="1" applyAlignment="1">
      <alignment horizontal="left" vertical="center" wrapText="1" indent="1"/>
    </xf>
    <xf numFmtId="49" fontId="39" fillId="6" borderId="14" xfId="4" applyNumberFormat="1" applyFont="1" applyFill="1" applyBorder="1" applyAlignment="1">
      <alignment horizontal="left" vertical="center" wrapText="1" indent="1"/>
    </xf>
    <xf numFmtId="49" fontId="39" fillId="6" borderId="15" xfId="4" applyNumberFormat="1" applyFont="1" applyFill="1" applyBorder="1" applyAlignment="1">
      <alignment horizontal="left" vertical="center" wrapText="1" indent="1"/>
    </xf>
    <xf numFmtId="0" fontId="33" fillId="15" borderId="12" xfId="4" applyFont="1" applyFill="1" applyBorder="1" applyAlignment="1">
      <alignment horizontal="center" vertical="center" wrapText="1"/>
    </xf>
    <xf numFmtId="0" fontId="33" fillId="15" borderId="14" xfId="4" applyFont="1" applyFill="1" applyBorder="1" applyAlignment="1">
      <alignment horizontal="center" vertical="center" wrapText="1"/>
    </xf>
    <xf numFmtId="0" fontId="33" fillId="15" borderId="15" xfId="4" applyFont="1" applyFill="1" applyBorder="1" applyAlignment="1">
      <alignment horizontal="center" vertical="center" wrapText="1"/>
    </xf>
    <xf numFmtId="49" fontId="39" fillId="6" borderId="30" xfId="5" applyNumberFormat="1" applyFont="1" applyFill="1" applyBorder="1" applyAlignment="1">
      <alignment horizontal="left" vertical="center" wrapText="1" indent="1"/>
    </xf>
    <xf numFmtId="49" fontId="39" fillId="6" borderId="30" xfId="3" applyNumberFormat="1" applyFont="1" applyFill="1" applyBorder="1" applyAlignment="1">
      <alignment horizontal="left" vertical="center" wrapText="1" indent="1"/>
    </xf>
  </cellXfs>
  <cellStyles count="7">
    <cellStyle name="Hiperveza" xfId="2" builtinId="8"/>
    <cellStyle name="Normal 2" xfId="3"/>
    <cellStyle name="Normal 3" xfId="4"/>
    <cellStyle name="Normal 4" xfId="5"/>
    <cellStyle name="Normalno" xfId="0" builtinId="0"/>
    <cellStyle name="Obično 10" xfId="6"/>
    <cellStyle name="Postotak"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9933"/>
      <color rgb="FFCCCCFF"/>
      <color rgb="FFFFFFCC"/>
      <color rgb="FF003366"/>
      <color rgb="FF0000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38100</xdr:rowOff>
    </xdr:from>
    <xdr:to>
      <xdr:col>20</xdr:col>
      <xdr:colOff>476250</xdr:colOff>
      <xdr:row>15</xdr:row>
      <xdr:rowOff>190500</xdr:rowOff>
    </xdr:to>
    <xdr:pic>
      <xdr:nvPicPr>
        <xdr:cNvPr id="2049"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0" y="0"/>
          <a:ext cx="0" cy="0"/>
        </a:xfrm>
        <a:prstGeom prst="rect">
          <a:avLst/>
        </a:prstGeom>
        <a:noFill/>
        <a:ln>
          <a:solidFill>
            <a:schemeClr val="accent1"/>
          </a:solidFill>
        </a:ln>
      </xdr:spPr>
    </xdr:pic>
    <xdr:clientData/>
  </xdr:twoCellAnchor>
  <xdr:twoCellAnchor editAs="oneCell">
    <xdr:from>
      <xdr:col>12</xdr:col>
      <xdr:colOff>47625</xdr:colOff>
      <xdr:row>18</xdr:row>
      <xdr:rowOff>95250</xdr:rowOff>
    </xdr:from>
    <xdr:to>
      <xdr:col>18</xdr:col>
      <xdr:colOff>476250</xdr:colOff>
      <xdr:row>26</xdr:row>
      <xdr:rowOff>19050</xdr:rowOff>
    </xdr:to>
    <xdr:pic>
      <xdr:nvPicPr>
        <xdr:cNvPr id="2050"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0" y="0"/>
          <a:ext cx="0" cy="0"/>
        </a:xfrm>
        <a:prstGeom prst="rect">
          <a:avLst/>
        </a:prstGeom>
        <a:noFill/>
        <a:ln>
          <a:solidFill>
            <a:schemeClr val="accent1"/>
          </a:solidFill>
        </a:ln>
      </xdr:spPr>
    </xdr:pic>
    <xdr:clientData/>
  </xdr:twoCellAnchor>
  <xdr:twoCellAnchor editAs="oneCell">
    <xdr:from>
      <xdr:col>19</xdr:col>
      <xdr:colOff>38100</xdr:colOff>
      <xdr:row>18</xdr:row>
      <xdr:rowOff>95250</xdr:rowOff>
    </xdr:from>
    <xdr:to>
      <xdr:col>25</xdr:col>
      <xdr:colOff>495300</xdr:colOff>
      <xdr:row>26</xdr:row>
      <xdr:rowOff>0</xdr:rowOff>
    </xdr:to>
    <xdr:pic>
      <xdr:nvPicPr>
        <xdr:cNvPr id="2051" name="Picture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0"/>
          <a:ext cx="0" cy="0"/>
        </a:xfrm>
        <a:prstGeom prst="rect">
          <a:avLst/>
        </a:prstGeom>
        <a:noFill/>
        <a:ln>
          <a:solidFill>
            <a:schemeClr val="accent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G/Downloads/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b.europa.eu/stats/policy_and_exchange_rates/euro_reference_exchange_rates/html/eurofxref-graph-hrk.en.html" TargetMode="External"/><Relationship Id="rId2" Type="http://schemas.openxmlformats.org/officeDocument/2006/relationships/hyperlink" Target="http://www.ecb.europa.eu/stats/policy_and_exchange_rates/euro_reference_exchange_rates/html/index.en.html" TargetMode="External"/><Relationship Id="rId1" Type="http://schemas.openxmlformats.org/officeDocument/2006/relationships/hyperlink" Target="http://www.ecb.europa.eu/stats/policy_and_exchange_rates/euro_reference_exchange_rates/html/index.en.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499984740745262"/>
  </sheetPr>
  <dimension ref="A1:U147"/>
  <sheetViews>
    <sheetView showGridLines="0" tabSelected="1" zoomScale="85" zoomScaleNormal="85" zoomScaleSheetLayoutView="65" workbookViewId="0">
      <pane xSplit="2" ySplit="2" topLeftCell="C83" activePane="bottomRight" state="frozen"/>
      <selection pane="topRight"/>
      <selection pane="bottomLeft"/>
      <selection pane="bottomRight" activeCell="B101" sqref="B101"/>
    </sheetView>
  </sheetViews>
  <sheetFormatPr defaultColWidth="9.140625" defaultRowHeight="28.5" x14ac:dyDescent="0.25"/>
  <cols>
    <col min="1" max="1" width="8.5703125" style="4" customWidth="1"/>
    <col min="2" max="2" width="94.5703125" style="1" bestFit="1" customWidth="1"/>
    <col min="3" max="3" width="15.5703125" style="1" bestFit="1" customWidth="1"/>
    <col min="4" max="4" width="43.5703125" style="1" customWidth="1"/>
    <col min="5" max="5" width="15.7109375" style="1" customWidth="1"/>
    <col min="6" max="6" width="20.7109375" style="2" customWidth="1"/>
    <col min="7" max="7" width="24" style="2" bestFit="1" customWidth="1"/>
    <col min="8" max="8" width="18.85546875" style="1" bestFit="1" customWidth="1"/>
    <col min="9" max="9" width="15.7109375" style="1" bestFit="1" customWidth="1"/>
    <col min="10" max="10" width="15.28515625" style="1" bestFit="1" customWidth="1"/>
    <col min="11" max="11" width="15" style="1" bestFit="1" customWidth="1"/>
    <col min="12" max="13" width="20.7109375" style="3" bestFit="1" customWidth="1"/>
    <col min="14" max="14" width="13.140625" style="1" bestFit="1" customWidth="1"/>
    <col min="15" max="15" width="8.140625" style="1" bestFit="1" customWidth="1"/>
    <col min="16" max="16" width="8" style="1" bestFit="1" customWidth="1"/>
    <col min="17" max="17" width="14.28515625" style="1" bestFit="1" customWidth="1"/>
    <col min="18" max="19" width="20.28515625" style="1" bestFit="1" customWidth="1"/>
    <col min="20" max="21" width="11.7109375" style="1" bestFit="1" customWidth="1"/>
    <col min="22" max="16384" width="9.140625" style="1"/>
  </cols>
  <sheetData>
    <row r="1" spans="1:19" ht="90.75" customHeight="1" thickBot="1" x14ac:dyDescent="0.3">
      <c r="A1" s="35" t="s">
        <v>30</v>
      </c>
      <c r="B1" s="302" t="s">
        <v>382</v>
      </c>
      <c r="C1" s="303"/>
      <c r="D1" s="303"/>
      <c r="E1" s="303"/>
      <c r="F1" s="303"/>
      <c r="G1" s="304"/>
      <c r="H1" s="299" t="s">
        <v>340</v>
      </c>
      <c r="I1" s="300"/>
      <c r="J1" s="300"/>
      <c r="K1" s="300"/>
      <c r="L1" s="300"/>
      <c r="M1" s="301"/>
      <c r="N1" s="290" t="s">
        <v>75</v>
      </c>
      <c r="O1" s="291"/>
      <c r="P1" s="291"/>
      <c r="Q1" s="291"/>
      <c r="R1" s="291"/>
      <c r="S1" s="292"/>
    </row>
    <row r="2" spans="1:19" ht="105.75" thickBot="1" x14ac:dyDescent="0.3">
      <c r="A2" s="36"/>
      <c r="B2" s="37" t="s">
        <v>53</v>
      </c>
      <c r="C2" s="38" t="s">
        <v>29</v>
      </c>
      <c r="D2" s="39" t="s">
        <v>48</v>
      </c>
      <c r="E2" s="39" t="s">
        <v>353</v>
      </c>
      <c r="F2" s="40" t="s">
        <v>49</v>
      </c>
      <c r="G2" s="41" t="s">
        <v>50</v>
      </c>
      <c r="H2" s="42" t="s">
        <v>28</v>
      </c>
      <c r="I2" s="43" t="s">
        <v>17</v>
      </c>
      <c r="J2" s="43" t="s">
        <v>18</v>
      </c>
      <c r="K2" s="43" t="s">
        <v>19</v>
      </c>
      <c r="L2" s="44" t="s">
        <v>51</v>
      </c>
      <c r="M2" s="45" t="s">
        <v>52</v>
      </c>
      <c r="N2" s="134" t="s">
        <v>71</v>
      </c>
      <c r="O2" s="135" t="s">
        <v>72</v>
      </c>
      <c r="P2" s="135" t="s">
        <v>73</v>
      </c>
      <c r="Q2" s="135" t="s">
        <v>74</v>
      </c>
      <c r="R2" s="136" t="s">
        <v>101</v>
      </c>
      <c r="S2" s="137" t="s">
        <v>102</v>
      </c>
    </row>
    <row r="3" spans="1:19" ht="44.25" customHeight="1" x14ac:dyDescent="0.25">
      <c r="A3" s="46" t="s">
        <v>0</v>
      </c>
      <c r="B3" s="47" t="s">
        <v>98</v>
      </c>
      <c r="C3" s="48"/>
      <c r="D3" s="48"/>
      <c r="E3" s="49"/>
      <c r="F3" s="50">
        <f>SUM(F5:F95)</f>
        <v>0</v>
      </c>
      <c r="G3" s="50">
        <f>SUM(G5:G95)</f>
        <v>0</v>
      </c>
      <c r="H3" s="51"/>
      <c r="I3" s="52"/>
      <c r="J3" s="52"/>
      <c r="K3" s="53"/>
      <c r="L3" s="50">
        <f>SUM(L5:L95)</f>
        <v>0</v>
      </c>
      <c r="M3" s="50">
        <f>SUM(M5:M95)</f>
        <v>0</v>
      </c>
      <c r="N3" s="51"/>
      <c r="O3" s="52"/>
      <c r="P3" s="52"/>
      <c r="Q3" s="53"/>
      <c r="R3" s="50">
        <f>SUM(R5:R95)</f>
        <v>0</v>
      </c>
      <c r="S3" s="50">
        <f>SUM(S5:S95)</f>
        <v>0</v>
      </c>
    </row>
    <row r="4" spans="1:19" ht="47.25" customHeight="1" x14ac:dyDescent="0.25">
      <c r="A4" s="210"/>
      <c r="B4" s="215" t="s">
        <v>342</v>
      </c>
      <c r="C4" s="205"/>
      <c r="D4" s="205"/>
      <c r="E4" s="205"/>
      <c r="F4" s="206"/>
      <c r="G4" s="206"/>
      <c r="H4" s="207"/>
      <c r="I4" s="208"/>
      <c r="J4" s="208"/>
      <c r="K4" s="208"/>
      <c r="L4" s="206"/>
      <c r="M4" s="209"/>
      <c r="N4" s="207"/>
      <c r="O4" s="208"/>
      <c r="P4" s="208"/>
      <c r="Q4" s="208"/>
      <c r="R4" s="206"/>
      <c r="S4" s="209"/>
    </row>
    <row r="5" spans="1:19" ht="75.75" customHeight="1" x14ac:dyDescent="0.25">
      <c r="A5" s="55"/>
      <c r="B5" s="22" t="s">
        <v>325</v>
      </c>
      <c r="C5" s="18"/>
      <c r="D5" s="18"/>
      <c r="E5" s="18"/>
      <c r="F5" s="19"/>
      <c r="G5" s="19"/>
      <c r="H5" s="20"/>
      <c r="I5" s="18"/>
      <c r="J5" s="18"/>
      <c r="K5" s="18"/>
      <c r="L5" s="19"/>
      <c r="M5" s="21"/>
      <c r="N5" s="20"/>
      <c r="O5" s="18"/>
      <c r="P5" s="18"/>
      <c r="Q5" s="18"/>
      <c r="R5" s="19"/>
      <c r="S5" s="21"/>
    </row>
    <row r="6" spans="1:19" x14ac:dyDescent="0.25">
      <c r="A6" s="69"/>
      <c r="B6" s="221" t="s">
        <v>112</v>
      </c>
      <c r="C6" s="11"/>
      <c r="D6" s="10"/>
      <c r="E6" s="10"/>
      <c r="F6" s="12"/>
      <c r="G6" s="12"/>
      <c r="H6" s="17"/>
      <c r="I6" s="10"/>
      <c r="J6" s="10"/>
      <c r="K6" s="10"/>
      <c r="L6" s="12"/>
      <c r="M6" s="13"/>
      <c r="N6" s="17"/>
      <c r="O6" s="10"/>
      <c r="P6" s="10"/>
      <c r="Q6" s="10"/>
      <c r="R6" s="12"/>
      <c r="S6" s="13"/>
    </row>
    <row r="7" spans="1:19" s="24" customFormat="1" ht="2.1" customHeight="1" x14ac:dyDescent="0.2">
      <c r="A7" s="56"/>
      <c r="B7" s="57"/>
      <c r="C7" s="58"/>
      <c r="D7" s="58"/>
      <c r="E7" s="59"/>
      <c r="F7" s="59"/>
      <c r="G7" s="59"/>
      <c r="H7" s="60"/>
      <c r="I7" s="60"/>
      <c r="J7" s="60"/>
      <c r="K7" s="60"/>
      <c r="L7" s="60"/>
      <c r="M7" s="61"/>
      <c r="N7" s="60"/>
      <c r="O7" s="60"/>
      <c r="P7" s="60"/>
      <c r="Q7" s="60"/>
      <c r="R7" s="60"/>
      <c r="S7" s="61"/>
    </row>
    <row r="8" spans="1:19" x14ac:dyDescent="0.25">
      <c r="A8" s="9"/>
      <c r="B8" s="144"/>
      <c r="C8" s="14"/>
      <c r="D8" s="5"/>
      <c r="E8" s="33"/>
      <c r="F8" s="6"/>
      <c r="G8" s="6"/>
      <c r="H8" s="31"/>
      <c r="I8" s="14"/>
      <c r="J8" s="30"/>
      <c r="K8" s="32"/>
      <c r="L8" s="6"/>
      <c r="M8" s="6"/>
      <c r="N8" s="31"/>
      <c r="O8" s="14"/>
      <c r="P8" s="138"/>
      <c r="Q8" s="6"/>
      <c r="R8" s="6"/>
      <c r="S8" s="7"/>
    </row>
    <row r="9" spans="1:19" x14ac:dyDescent="0.25">
      <c r="A9" s="9"/>
      <c r="B9" s="144"/>
      <c r="C9" s="14"/>
      <c r="D9" s="5"/>
      <c r="E9" s="33"/>
      <c r="F9" s="6"/>
      <c r="G9" s="65"/>
      <c r="H9" s="31"/>
      <c r="I9" s="14"/>
      <c r="J9" s="30"/>
      <c r="K9" s="32"/>
      <c r="L9" s="6"/>
      <c r="M9" s="65"/>
      <c r="N9" s="31"/>
      <c r="O9" s="14"/>
      <c r="P9" s="138"/>
      <c r="Q9" s="6"/>
      <c r="R9" s="6"/>
      <c r="S9" s="7"/>
    </row>
    <row r="10" spans="1:19" x14ac:dyDescent="0.25">
      <c r="A10" s="69"/>
      <c r="B10" s="25" t="s">
        <v>39</v>
      </c>
      <c r="C10" s="11"/>
      <c r="D10" s="10"/>
      <c r="E10" s="10"/>
      <c r="F10" s="12"/>
      <c r="G10" s="12"/>
      <c r="H10" s="17"/>
      <c r="I10" s="10"/>
      <c r="J10" s="10"/>
      <c r="K10" s="10"/>
      <c r="L10" s="12"/>
      <c r="M10" s="13"/>
      <c r="N10" s="17"/>
      <c r="O10" s="10"/>
      <c r="P10" s="10"/>
      <c r="Q10" s="10"/>
      <c r="R10" s="12"/>
      <c r="S10" s="13"/>
    </row>
    <row r="11" spans="1:19" x14ac:dyDescent="0.25">
      <c r="A11" s="9"/>
      <c r="B11" s="144"/>
      <c r="C11" s="14"/>
      <c r="D11" s="5"/>
      <c r="E11" s="33"/>
      <c r="F11" s="6"/>
      <c r="G11" s="65"/>
      <c r="H11" s="31"/>
      <c r="I11" s="14"/>
      <c r="J11" s="30"/>
      <c r="K11" s="32"/>
      <c r="L11" s="6"/>
      <c r="M11" s="65"/>
      <c r="N11" s="31"/>
      <c r="O11" s="14"/>
      <c r="P11" s="138"/>
      <c r="Q11" s="6"/>
      <c r="R11" s="6"/>
      <c r="S11" s="7"/>
    </row>
    <row r="12" spans="1:19" x14ac:dyDescent="0.25">
      <c r="A12" s="9"/>
      <c r="B12" s="144"/>
      <c r="C12" s="14"/>
      <c r="D12" s="5"/>
      <c r="E12" s="33"/>
      <c r="F12" s="6"/>
      <c r="G12" s="65"/>
      <c r="H12" s="31"/>
      <c r="I12" s="14"/>
      <c r="J12" s="30"/>
      <c r="K12" s="32"/>
      <c r="L12" s="6"/>
      <c r="M12" s="65"/>
      <c r="N12" s="31"/>
      <c r="O12" s="14"/>
      <c r="P12" s="138"/>
      <c r="Q12" s="6"/>
      <c r="R12" s="6"/>
      <c r="S12" s="7"/>
    </row>
    <row r="13" spans="1:19" ht="30" x14ac:dyDescent="0.25">
      <c r="A13" s="69"/>
      <c r="B13" s="26" t="s">
        <v>326</v>
      </c>
      <c r="C13" s="18"/>
      <c r="D13" s="18"/>
      <c r="E13" s="18"/>
      <c r="F13" s="19"/>
      <c r="G13" s="19"/>
      <c r="H13" s="20"/>
      <c r="I13" s="18"/>
      <c r="J13" s="18"/>
      <c r="K13" s="18"/>
      <c r="L13" s="19"/>
      <c r="M13" s="21"/>
      <c r="N13" s="20"/>
      <c r="O13" s="18"/>
      <c r="P13" s="18"/>
      <c r="Q13" s="18"/>
      <c r="R13" s="19"/>
      <c r="S13" s="21"/>
    </row>
    <row r="14" spans="1:19" x14ac:dyDescent="0.25">
      <c r="A14" s="69"/>
      <c r="B14" s="25" t="s">
        <v>341</v>
      </c>
      <c r="C14" s="11"/>
      <c r="D14" s="10"/>
      <c r="E14" s="10"/>
      <c r="F14" s="12"/>
      <c r="G14" s="12"/>
      <c r="H14" s="17"/>
      <c r="I14" s="10"/>
      <c r="J14" s="10"/>
      <c r="K14" s="10"/>
      <c r="L14" s="12"/>
      <c r="M14" s="13"/>
      <c r="N14" s="17"/>
      <c r="O14" s="10"/>
      <c r="P14" s="10"/>
      <c r="Q14" s="10"/>
      <c r="R14" s="12"/>
      <c r="S14" s="13"/>
    </row>
    <row r="15" spans="1:19" x14ac:dyDescent="0.25">
      <c r="A15" s="9"/>
      <c r="B15" s="144"/>
      <c r="C15" s="14"/>
      <c r="D15" s="5"/>
      <c r="E15" s="33"/>
      <c r="F15" s="6"/>
      <c r="G15" s="65"/>
      <c r="H15" s="31"/>
      <c r="I15" s="14"/>
      <c r="J15" s="30"/>
      <c r="K15" s="32"/>
      <c r="L15" s="6"/>
      <c r="M15" s="65"/>
      <c r="N15" s="31"/>
      <c r="O15" s="14"/>
      <c r="P15" s="138"/>
      <c r="Q15" s="6"/>
      <c r="R15" s="6"/>
      <c r="S15" s="7"/>
    </row>
    <row r="16" spans="1:19" x14ac:dyDescent="0.25">
      <c r="A16" s="9"/>
      <c r="B16" s="144"/>
      <c r="C16" s="14"/>
      <c r="D16" s="5"/>
      <c r="E16" s="33"/>
      <c r="F16" s="6"/>
      <c r="G16" s="65"/>
      <c r="H16" s="31"/>
      <c r="I16" s="14"/>
      <c r="J16" s="30"/>
      <c r="K16" s="32"/>
      <c r="L16" s="6"/>
      <c r="M16" s="65"/>
      <c r="N16" s="31"/>
      <c r="O16" s="14"/>
      <c r="P16" s="138"/>
      <c r="Q16" s="6"/>
      <c r="R16" s="6"/>
      <c r="S16" s="7"/>
    </row>
    <row r="17" spans="1:19" x14ac:dyDescent="0.25">
      <c r="A17" s="69"/>
      <c r="B17" s="25" t="s">
        <v>39</v>
      </c>
      <c r="C17" s="11"/>
      <c r="D17" s="10"/>
      <c r="E17" s="10"/>
      <c r="F17" s="12"/>
      <c r="G17" s="12"/>
      <c r="H17" s="17"/>
      <c r="I17" s="10"/>
      <c r="J17" s="10"/>
      <c r="K17" s="10"/>
      <c r="L17" s="12"/>
      <c r="M17" s="13"/>
      <c r="N17" s="17"/>
      <c r="O17" s="10"/>
      <c r="P17" s="10"/>
      <c r="Q17" s="10"/>
      <c r="R17" s="12"/>
      <c r="S17" s="13"/>
    </row>
    <row r="18" spans="1:19" x14ac:dyDescent="0.25">
      <c r="A18" s="9"/>
      <c r="B18" s="144"/>
      <c r="C18" s="14"/>
      <c r="D18" s="5"/>
      <c r="E18" s="33"/>
      <c r="F18" s="6"/>
      <c r="G18" s="65"/>
      <c r="H18" s="31"/>
      <c r="I18" s="14"/>
      <c r="J18" s="30"/>
      <c r="K18" s="32"/>
      <c r="L18" s="6"/>
      <c r="M18" s="65"/>
      <c r="N18" s="31"/>
      <c r="O18" s="14"/>
      <c r="P18" s="138"/>
      <c r="Q18" s="6"/>
      <c r="R18" s="6"/>
      <c r="S18" s="7"/>
    </row>
    <row r="19" spans="1:19" x14ac:dyDescent="0.25">
      <c r="A19" s="9"/>
      <c r="B19" s="144"/>
      <c r="C19" s="14"/>
      <c r="D19" s="5"/>
      <c r="E19" s="33"/>
      <c r="F19" s="6"/>
      <c r="G19" s="65"/>
      <c r="H19" s="31"/>
      <c r="I19" s="14"/>
      <c r="J19" s="30"/>
      <c r="K19" s="32"/>
      <c r="L19" s="6"/>
      <c r="M19" s="65"/>
      <c r="N19" s="31"/>
      <c r="O19" s="14"/>
      <c r="P19" s="138"/>
      <c r="Q19" s="6"/>
      <c r="R19" s="6"/>
      <c r="S19" s="7"/>
    </row>
    <row r="20" spans="1:19" ht="45" x14ac:dyDescent="0.25">
      <c r="A20" s="69"/>
      <c r="B20" s="26" t="s">
        <v>327</v>
      </c>
      <c r="C20" s="18"/>
      <c r="D20" s="18"/>
      <c r="E20" s="18"/>
      <c r="F20" s="19"/>
      <c r="G20" s="19"/>
      <c r="H20" s="20"/>
      <c r="I20" s="18"/>
      <c r="J20" s="18"/>
      <c r="K20" s="18"/>
      <c r="L20" s="19"/>
      <c r="M20" s="21"/>
      <c r="N20" s="20"/>
      <c r="O20" s="18"/>
      <c r="P20" s="18"/>
      <c r="Q20" s="18"/>
      <c r="R20" s="19"/>
      <c r="S20" s="21"/>
    </row>
    <row r="21" spans="1:19" x14ac:dyDescent="0.25">
      <c r="A21" s="69"/>
      <c r="B21" s="25" t="s">
        <v>112</v>
      </c>
      <c r="C21" s="11"/>
      <c r="D21" s="10"/>
      <c r="E21" s="10"/>
      <c r="F21" s="12"/>
      <c r="G21" s="12"/>
      <c r="H21" s="17"/>
      <c r="I21" s="10"/>
      <c r="J21" s="10"/>
      <c r="K21" s="10"/>
      <c r="L21" s="12"/>
      <c r="M21" s="13"/>
      <c r="N21" s="17"/>
      <c r="O21" s="10"/>
      <c r="P21" s="10"/>
      <c r="Q21" s="10"/>
      <c r="R21" s="12"/>
      <c r="S21" s="13"/>
    </row>
    <row r="22" spans="1:19" x14ac:dyDescent="0.25">
      <c r="A22" s="9"/>
      <c r="B22" s="144"/>
      <c r="C22" s="14"/>
      <c r="D22" s="5"/>
      <c r="E22" s="33"/>
      <c r="F22" s="6"/>
      <c r="G22" s="65"/>
      <c r="H22" s="31"/>
      <c r="I22" s="14"/>
      <c r="J22" s="30"/>
      <c r="K22" s="32"/>
      <c r="L22" s="6"/>
      <c r="M22" s="65"/>
      <c r="N22" s="31"/>
      <c r="O22" s="14"/>
      <c r="P22" s="138"/>
      <c r="Q22" s="6"/>
      <c r="R22" s="6"/>
      <c r="S22" s="7"/>
    </row>
    <row r="23" spans="1:19" x14ac:dyDescent="0.25">
      <c r="A23" s="9"/>
      <c r="B23" s="144"/>
      <c r="C23" s="14"/>
      <c r="D23" s="5"/>
      <c r="E23" s="33"/>
      <c r="F23" s="6"/>
      <c r="G23" s="65"/>
      <c r="H23" s="31"/>
      <c r="I23" s="14"/>
      <c r="J23" s="30"/>
      <c r="K23" s="32"/>
      <c r="L23" s="6"/>
      <c r="M23" s="65"/>
      <c r="N23" s="31"/>
      <c r="O23" s="14"/>
      <c r="P23" s="138"/>
      <c r="Q23" s="6"/>
      <c r="R23" s="6"/>
      <c r="S23" s="7"/>
    </row>
    <row r="24" spans="1:19" x14ac:dyDescent="0.25">
      <c r="A24" s="69"/>
      <c r="B24" s="25" t="s">
        <v>39</v>
      </c>
      <c r="C24" s="11"/>
      <c r="D24" s="10"/>
      <c r="E24" s="10"/>
      <c r="F24" s="12"/>
      <c r="G24" s="12"/>
      <c r="H24" s="17"/>
      <c r="I24" s="10"/>
      <c r="J24" s="10"/>
      <c r="K24" s="10"/>
      <c r="L24" s="12"/>
      <c r="M24" s="13"/>
      <c r="N24" s="17"/>
      <c r="O24" s="10"/>
      <c r="P24" s="10"/>
      <c r="Q24" s="10"/>
      <c r="R24" s="12"/>
      <c r="S24" s="13"/>
    </row>
    <row r="25" spans="1:19" x14ac:dyDescent="0.25">
      <c r="A25" s="9"/>
      <c r="B25" s="144"/>
      <c r="C25" s="14"/>
      <c r="D25" s="5"/>
      <c r="E25" s="33"/>
      <c r="F25" s="6"/>
      <c r="G25" s="65"/>
      <c r="H25" s="31"/>
      <c r="I25" s="14"/>
      <c r="J25" s="30"/>
      <c r="K25" s="32"/>
      <c r="L25" s="6"/>
      <c r="M25" s="65"/>
      <c r="N25" s="31"/>
      <c r="O25" s="14"/>
      <c r="P25" s="138"/>
      <c r="Q25" s="6"/>
      <c r="R25" s="6"/>
      <c r="S25" s="7"/>
    </row>
    <row r="26" spans="1:19" x14ac:dyDescent="0.25">
      <c r="A26" s="9"/>
      <c r="B26" s="144"/>
      <c r="C26" s="14"/>
      <c r="D26" s="5"/>
      <c r="E26" s="33"/>
      <c r="F26" s="6"/>
      <c r="G26" s="65"/>
      <c r="H26" s="31"/>
      <c r="I26" s="14"/>
      <c r="J26" s="30"/>
      <c r="K26" s="32"/>
      <c r="L26" s="6"/>
      <c r="M26" s="65"/>
      <c r="N26" s="31"/>
      <c r="O26" s="14"/>
      <c r="P26" s="138"/>
      <c r="Q26" s="6"/>
      <c r="R26" s="6"/>
      <c r="S26" s="7"/>
    </row>
    <row r="27" spans="1:19" ht="45" x14ac:dyDescent="0.25">
      <c r="A27" s="69"/>
      <c r="B27" s="26" t="s">
        <v>343</v>
      </c>
      <c r="C27" s="18"/>
      <c r="D27" s="18"/>
      <c r="E27" s="18"/>
      <c r="F27" s="19"/>
      <c r="G27" s="19"/>
      <c r="H27" s="20"/>
      <c r="I27" s="18"/>
      <c r="J27" s="18"/>
      <c r="K27" s="18"/>
      <c r="L27" s="19"/>
      <c r="M27" s="21"/>
      <c r="N27" s="20"/>
      <c r="O27" s="18"/>
      <c r="P27" s="18"/>
      <c r="Q27" s="18"/>
      <c r="R27" s="19"/>
      <c r="S27" s="21"/>
    </row>
    <row r="28" spans="1:19" x14ac:dyDescent="0.25">
      <c r="A28" s="69"/>
      <c r="B28" s="25" t="s">
        <v>112</v>
      </c>
      <c r="C28" s="11"/>
      <c r="D28" s="10"/>
      <c r="E28" s="10"/>
      <c r="F28" s="12"/>
      <c r="G28" s="12"/>
      <c r="H28" s="17"/>
      <c r="I28" s="10"/>
      <c r="J28" s="10"/>
      <c r="K28" s="10"/>
      <c r="L28" s="12"/>
      <c r="M28" s="13"/>
      <c r="N28" s="17"/>
      <c r="O28" s="10"/>
      <c r="P28" s="10"/>
      <c r="Q28" s="10"/>
      <c r="R28" s="12"/>
      <c r="S28" s="13"/>
    </row>
    <row r="29" spans="1:19" x14ac:dyDescent="0.25">
      <c r="A29" s="9"/>
      <c r="B29" s="144"/>
      <c r="C29" s="14"/>
      <c r="D29" s="5"/>
      <c r="E29" s="33"/>
      <c r="F29" s="6"/>
      <c r="G29" s="65"/>
      <c r="H29" s="31"/>
      <c r="I29" s="14"/>
      <c r="J29" s="30"/>
      <c r="K29" s="32"/>
      <c r="L29" s="6"/>
      <c r="M29" s="65"/>
      <c r="N29" s="31"/>
      <c r="O29" s="14"/>
      <c r="P29" s="138"/>
      <c r="Q29" s="6"/>
      <c r="R29" s="6"/>
      <c r="S29" s="7"/>
    </row>
    <row r="30" spans="1:19" x14ac:dyDescent="0.25">
      <c r="A30" s="9"/>
      <c r="B30" s="144"/>
      <c r="C30" s="14"/>
      <c r="D30" s="5"/>
      <c r="E30" s="33"/>
      <c r="F30" s="6"/>
      <c r="G30" s="65"/>
      <c r="H30" s="31"/>
      <c r="I30" s="14"/>
      <c r="J30" s="30"/>
      <c r="K30" s="32"/>
      <c r="L30" s="6"/>
      <c r="M30" s="65"/>
      <c r="N30" s="31"/>
      <c r="O30" s="14"/>
      <c r="P30" s="138"/>
      <c r="Q30" s="6"/>
      <c r="R30" s="6"/>
      <c r="S30" s="7"/>
    </row>
    <row r="31" spans="1:19" x14ac:dyDescent="0.25">
      <c r="A31" s="69"/>
      <c r="B31" s="25" t="s">
        <v>39</v>
      </c>
      <c r="C31" s="11"/>
      <c r="D31" s="10"/>
      <c r="E31" s="10"/>
      <c r="F31" s="12"/>
      <c r="G31" s="12"/>
      <c r="H31" s="17"/>
      <c r="I31" s="10"/>
      <c r="J31" s="10"/>
      <c r="K31" s="10"/>
      <c r="L31" s="12"/>
      <c r="M31" s="13"/>
      <c r="N31" s="17"/>
      <c r="O31" s="10"/>
      <c r="P31" s="10"/>
      <c r="Q31" s="10"/>
      <c r="R31" s="12"/>
      <c r="S31" s="13"/>
    </row>
    <row r="32" spans="1:19" x14ac:dyDescent="0.25">
      <c r="A32" s="9"/>
      <c r="B32" s="144"/>
      <c r="C32" s="14"/>
      <c r="D32" s="5"/>
      <c r="E32" s="33"/>
      <c r="F32" s="6"/>
      <c r="G32" s="65"/>
      <c r="H32" s="31"/>
      <c r="I32" s="14"/>
      <c r="J32" s="30"/>
      <c r="K32" s="32"/>
      <c r="L32" s="6"/>
      <c r="M32" s="65"/>
      <c r="N32" s="31"/>
      <c r="O32" s="14"/>
      <c r="P32" s="138"/>
      <c r="Q32" s="6"/>
      <c r="R32" s="6"/>
      <c r="S32" s="7"/>
    </row>
    <row r="33" spans="1:19" x14ac:dyDescent="0.25">
      <c r="A33" s="9"/>
      <c r="B33" s="144"/>
      <c r="C33" s="14"/>
      <c r="D33" s="5"/>
      <c r="E33" s="33"/>
      <c r="F33" s="6"/>
      <c r="G33" s="65"/>
      <c r="H33" s="31"/>
      <c r="I33" s="14"/>
      <c r="J33" s="30"/>
      <c r="K33" s="32"/>
      <c r="L33" s="6"/>
      <c r="M33" s="65"/>
      <c r="N33" s="31"/>
      <c r="O33" s="14"/>
      <c r="P33" s="138"/>
      <c r="Q33" s="6"/>
      <c r="R33" s="6"/>
      <c r="S33" s="7"/>
    </row>
    <row r="34" spans="1:19" ht="30" x14ac:dyDescent="0.25">
      <c r="A34" s="69"/>
      <c r="B34" s="26" t="s">
        <v>328</v>
      </c>
      <c r="C34" s="18"/>
      <c r="D34" s="18"/>
      <c r="E34" s="18"/>
      <c r="F34" s="19"/>
      <c r="G34" s="19"/>
      <c r="H34" s="20"/>
      <c r="I34" s="18"/>
      <c r="J34" s="18"/>
      <c r="K34" s="18"/>
      <c r="L34" s="19"/>
      <c r="M34" s="21"/>
      <c r="N34" s="20"/>
      <c r="O34" s="18"/>
      <c r="P34" s="18"/>
      <c r="Q34" s="18"/>
      <c r="R34" s="19"/>
      <c r="S34" s="21"/>
    </row>
    <row r="35" spans="1:19" x14ac:dyDescent="0.25">
      <c r="A35" s="69"/>
      <c r="B35" s="25" t="s">
        <v>112</v>
      </c>
      <c r="C35" s="11"/>
      <c r="D35" s="10"/>
      <c r="E35" s="10"/>
      <c r="F35" s="12"/>
      <c r="G35" s="12"/>
      <c r="H35" s="17"/>
      <c r="I35" s="10"/>
      <c r="J35" s="10"/>
      <c r="K35" s="10"/>
      <c r="L35" s="12"/>
      <c r="M35" s="13"/>
      <c r="N35" s="17"/>
      <c r="O35" s="10"/>
      <c r="P35" s="10"/>
      <c r="Q35" s="10"/>
      <c r="R35" s="12"/>
      <c r="S35" s="13"/>
    </row>
    <row r="36" spans="1:19" x14ac:dyDescent="0.25">
      <c r="A36" s="15"/>
      <c r="B36" s="34"/>
      <c r="C36" s="14"/>
      <c r="D36" s="5"/>
      <c r="E36" s="33"/>
      <c r="F36" s="6"/>
      <c r="G36" s="65"/>
      <c r="H36" s="31"/>
      <c r="I36" s="14"/>
      <c r="J36" s="30"/>
      <c r="K36" s="32"/>
      <c r="L36" s="6"/>
      <c r="M36" s="65"/>
      <c r="N36" s="31"/>
      <c r="O36" s="14"/>
      <c r="P36" s="138"/>
      <c r="Q36" s="6"/>
      <c r="R36" s="6"/>
      <c r="S36" s="7"/>
    </row>
    <row r="37" spans="1:19" x14ac:dyDescent="0.25">
      <c r="A37" s="15"/>
      <c r="B37" s="34"/>
      <c r="C37" s="14"/>
      <c r="D37" s="5"/>
      <c r="E37" s="33"/>
      <c r="F37" s="6"/>
      <c r="G37" s="65"/>
      <c r="H37" s="31"/>
      <c r="I37" s="14"/>
      <c r="J37" s="30"/>
      <c r="K37" s="32"/>
      <c r="L37" s="6"/>
      <c r="M37" s="65"/>
      <c r="N37" s="31"/>
      <c r="O37" s="14"/>
      <c r="P37" s="138"/>
      <c r="Q37" s="6"/>
      <c r="R37" s="6"/>
      <c r="S37" s="7"/>
    </row>
    <row r="38" spans="1:19" x14ac:dyDescent="0.25">
      <c r="A38" s="69"/>
      <c r="B38" s="264" t="s">
        <v>39</v>
      </c>
      <c r="C38" s="265"/>
      <c r="D38" s="265"/>
      <c r="E38" s="265"/>
      <c r="F38" s="265"/>
      <c r="G38" s="266"/>
      <c r="H38" s="267"/>
      <c r="I38" s="268"/>
      <c r="J38" s="268"/>
      <c r="K38" s="268"/>
      <c r="L38" s="268"/>
      <c r="M38" s="269"/>
      <c r="N38" s="17"/>
      <c r="O38" s="10"/>
      <c r="P38" s="10"/>
      <c r="Q38" s="10"/>
      <c r="R38" s="12"/>
      <c r="S38" s="13"/>
    </row>
    <row r="39" spans="1:19" x14ac:dyDescent="0.25">
      <c r="A39" s="15"/>
      <c r="B39" s="34"/>
      <c r="C39" s="14"/>
      <c r="D39" s="5"/>
      <c r="E39" s="33"/>
      <c r="F39" s="6"/>
      <c r="G39" s="65"/>
      <c r="H39" s="31"/>
      <c r="I39" s="14"/>
      <c r="J39" s="30"/>
      <c r="K39" s="32"/>
      <c r="L39" s="6"/>
      <c r="M39" s="65"/>
      <c r="N39" s="31"/>
      <c r="O39" s="14"/>
      <c r="P39" s="138"/>
      <c r="Q39" s="6"/>
      <c r="R39" s="6"/>
      <c r="S39" s="7"/>
    </row>
    <row r="40" spans="1:19" x14ac:dyDescent="0.25">
      <c r="A40" s="15"/>
      <c r="B40" s="34"/>
      <c r="C40" s="14"/>
      <c r="D40" s="5"/>
      <c r="E40" s="33"/>
      <c r="F40" s="6"/>
      <c r="G40" s="65"/>
      <c r="H40" s="31"/>
      <c r="I40" s="14"/>
      <c r="J40" s="30"/>
      <c r="K40" s="32"/>
      <c r="L40" s="6"/>
      <c r="M40" s="65"/>
      <c r="N40" s="31"/>
      <c r="O40" s="14"/>
      <c r="P40" s="138"/>
      <c r="Q40" s="6"/>
      <c r="R40" s="6"/>
      <c r="S40" s="7"/>
    </row>
    <row r="41" spans="1:19" x14ac:dyDescent="0.25">
      <c r="A41" s="9"/>
      <c r="B41" s="264" t="s">
        <v>346</v>
      </c>
      <c r="C41" s="265"/>
      <c r="D41" s="265"/>
      <c r="E41" s="265"/>
      <c r="F41" s="265"/>
      <c r="G41" s="266"/>
      <c r="H41" s="267"/>
      <c r="I41" s="268"/>
      <c r="J41" s="268"/>
      <c r="K41" s="268"/>
      <c r="L41" s="268"/>
      <c r="M41" s="269"/>
      <c r="N41" s="31"/>
      <c r="O41" s="216"/>
      <c r="P41" s="219"/>
      <c r="Q41" s="217"/>
      <c r="R41" s="217"/>
      <c r="S41" s="218"/>
    </row>
    <row r="42" spans="1:19" x14ac:dyDescent="0.25">
      <c r="A42" s="9"/>
      <c r="B42" s="220"/>
      <c r="C42" s="14"/>
      <c r="D42" s="5"/>
      <c r="E42" s="33"/>
      <c r="F42" s="6"/>
      <c r="G42" s="65"/>
      <c r="H42" s="31"/>
      <c r="I42" s="14"/>
      <c r="J42" s="30"/>
      <c r="K42" s="32"/>
      <c r="L42" s="6"/>
      <c r="M42" s="65"/>
      <c r="N42" s="31"/>
      <c r="O42" s="14"/>
      <c r="P42" s="138"/>
      <c r="Q42" s="6"/>
      <c r="R42" s="6"/>
      <c r="S42" s="7"/>
    </row>
    <row r="43" spans="1:19" x14ac:dyDescent="0.25">
      <c r="A43" s="9"/>
      <c r="B43" s="220"/>
      <c r="C43" s="14"/>
      <c r="D43" s="5"/>
      <c r="E43" s="33"/>
      <c r="F43" s="6"/>
      <c r="G43" s="65"/>
      <c r="H43" s="31"/>
      <c r="I43" s="14"/>
      <c r="J43" s="30"/>
      <c r="K43" s="32"/>
      <c r="L43" s="6"/>
      <c r="M43" s="65"/>
      <c r="N43" s="31"/>
      <c r="O43" s="14"/>
      <c r="P43" s="138"/>
      <c r="Q43" s="6"/>
      <c r="R43" s="6"/>
      <c r="S43" s="7"/>
    </row>
    <row r="44" spans="1:19" ht="30" x14ac:dyDescent="0.25">
      <c r="A44" s="69"/>
      <c r="B44" s="26" t="s">
        <v>329</v>
      </c>
      <c r="C44" s="18"/>
      <c r="D44" s="18"/>
      <c r="E44" s="18"/>
      <c r="F44" s="19"/>
      <c r="G44" s="19"/>
      <c r="H44" s="20"/>
      <c r="I44" s="18"/>
      <c r="J44" s="18"/>
      <c r="K44" s="18"/>
      <c r="L44" s="19"/>
      <c r="M44" s="21"/>
      <c r="N44" s="20"/>
      <c r="O44" s="18"/>
      <c r="P44" s="18"/>
      <c r="Q44" s="18"/>
      <c r="R44" s="19"/>
      <c r="S44" s="21"/>
    </row>
    <row r="45" spans="1:19" x14ac:dyDescent="0.25">
      <c r="A45" s="69"/>
      <c r="B45" s="25" t="s">
        <v>112</v>
      </c>
      <c r="C45" s="11"/>
      <c r="D45" s="10"/>
      <c r="E45" s="10"/>
      <c r="F45" s="12"/>
      <c r="G45" s="12"/>
      <c r="H45" s="17"/>
      <c r="I45" s="10"/>
      <c r="J45" s="10"/>
      <c r="K45" s="10"/>
      <c r="L45" s="12"/>
      <c r="M45" s="13"/>
      <c r="N45" s="17"/>
      <c r="O45" s="10"/>
      <c r="P45" s="10"/>
      <c r="Q45" s="10"/>
      <c r="R45" s="12"/>
      <c r="S45" s="13"/>
    </row>
    <row r="46" spans="1:19" x14ac:dyDescent="0.25">
      <c r="A46" s="15"/>
      <c r="B46" s="34"/>
      <c r="C46" s="14"/>
      <c r="D46" s="5"/>
      <c r="E46" s="33"/>
      <c r="F46" s="6"/>
      <c r="G46" s="65"/>
      <c r="H46" s="31"/>
      <c r="I46" s="14"/>
      <c r="J46" s="30"/>
      <c r="K46" s="32"/>
      <c r="L46" s="6"/>
      <c r="M46" s="65"/>
      <c r="N46" s="31"/>
      <c r="O46" s="14"/>
      <c r="P46" s="138"/>
      <c r="Q46" s="6"/>
      <c r="R46" s="6"/>
      <c r="S46" s="7"/>
    </row>
    <row r="47" spans="1:19" x14ac:dyDescent="0.25">
      <c r="A47" s="15"/>
      <c r="B47" s="34"/>
      <c r="C47" s="14"/>
      <c r="D47" s="5"/>
      <c r="E47" s="33"/>
      <c r="F47" s="6"/>
      <c r="G47" s="65"/>
      <c r="H47" s="31"/>
      <c r="I47" s="14"/>
      <c r="J47" s="30"/>
      <c r="K47" s="32"/>
      <c r="L47" s="6"/>
      <c r="M47" s="65"/>
      <c r="N47" s="31"/>
      <c r="O47" s="14"/>
      <c r="P47" s="138"/>
      <c r="Q47" s="6"/>
      <c r="R47" s="6"/>
      <c r="S47" s="7"/>
    </row>
    <row r="48" spans="1:19" x14ac:dyDescent="0.25">
      <c r="A48" s="69"/>
      <c r="B48" s="25" t="s">
        <v>39</v>
      </c>
      <c r="C48" s="11"/>
      <c r="D48" s="10"/>
      <c r="E48" s="10"/>
      <c r="F48" s="12"/>
      <c r="G48" s="12"/>
      <c r="H48" s="17"/>
      <c r="I48" s="10"/>
      <c r="J48" s="10"/>
      <c r="K48" s="10"/>
      <c r="L48" s="12"/>
      <c r="M48" s="13"/>
      <c r="N48" s="17"/>
      <c r="O48" s="10"/>
      <c r="P48" s="10"/>
      <c r="Q48" s="10"/>
      <c r="R48" s="12"/>
      <c r="S48" s="13"/>
    </row>
    <row r="49" spans="1:19" x14ac:dyDescent="0.25">
      <c r="A49" s="15"/>
      <c r="B49" s="34"/>
      <c r="C49" s="14"/>
      <c r="D49" s="5"/>
      <c r="E49" s="33"/>
      <c r="F49" s="6"/>
      <c r="G49" s="65"/>
      <c r="H49" s="31"/>
      <c r="I49" s="14"/>
      <c r="J49" s="30"/>
      <c r="K49" s="32"/>
      <c r="L49" s="6"/>
      <c r="M49" s="65"/>
      <c r="N49" s="31"/>
      <c r="O49" s="14"/>
      <c r="P49" s="138"/>
      <c r="Q49" s="6"/>
      <c r="R49" s="6"/>
      <c r="S49" s="7"/>
    </row>
    <row r="50" spans="1:19" x14ac:dyDescent="0.25">
      <c r="A50" s="15"/>
      <c r="B50" s="34"/>
      <c r="C50" s="14"/>
      <c r="D50" s="5"/>
      <c r="E50" s="33"/>
      <c r="F50" s="6"/>
      <c r="G50" s="65"/>
      <c r="H50" s="31"/>
      <c r="I50" s="14"/>
      <c r="J50" s="30"/>
      <c r="K50" s="32"/>
      <c r="L50" s="6"/>
      <c r="M50" s="65"/>
      <c r="N50" s="31"/>
      <c r="O50" s="14"/>
      <c r="P50" s="138"/>
      <c r="Q50" s="6"/>
      <c r="R50" s="6"/>
      <c r="S50" s="7"/>
    </row>
    <row r="51" spans="1:19" ht="30" x14ac:dyDescent="0.25">
      <c r="A51" s="69"/>
      <c r="B51" s="26" t="s">
        <v>330</v>
      </c>
      <c r="C51" s="18"/>
      <c r="D51" s="18"/>
      <c r="E51" s="18"/>
      <c r="F51" s="19"/>
      <c r="G51" s="19"/>
      <c r="H51" s="20"/>
      <c r="I51" s="18"/>
      <c r="J51" s="18"/>
      <c r="K51" s="18"/>
      <c r="L51" s="19"/>
      <c r="M51" s="21"/>
      <c r="N51" s="20"/>
      <c r="O51" s="18"/>
      <c r="P51" s="18"/>
      <c r="Q51" s="18"/>
      <c r="R51" s="19"/>
      <c r="S51" s="21"/>
    </row>
    <row r="52" spans="1:19" x14ac:dyDescent="0.25">
      <c r="A52" s="69"/>
      <c r="B52" s="25" t="s">
        <v>112</v>
      </c>
      <c r="C52" s="11"/>
      <c r="D52" s="10"/>
      <c r="E52" s="10"/>
      <c r="F52" s="12"/>
      <c r="G52" s="12"/>
      <c r="H52" s="17"/>
      <c r="I52" s="10"/>
      <c r="J52" s="10"/>
      <c r="K52" s="10"/>
      <c r="L52" s="12"/>
      <c r="M52" s="13"/>
      <c r="N52" s="17"/>
      <c r="O52" s="10"/>
      <c r="P52" s="10"/>
      <c r="Q52" s="10"/>
      <c r="R52" s="12"/>
      <c r="S52" s="13"/>
    </row>
    <row r="53" spans="1:19" x14ac:dyDescent="0.25">
      <c r="A53" s="15"/>
      <c r="B53" s="34"/>
      <c r="C53" s="14"/>
      <c r="D53" s="5"/>
      <c r="E53" s="33"/>
      <c r="F53" s="6"/>
      <c r="G53" s="65"/>
      <c r="H53" s="31"/>
      <c r="I53" s="14"/>
      <c r="J53" s="30"/>
      <c r="K53" s="32"/>
      <c r="L53" s="6"/>
      <c r="M53" s="65"/>
      <c r="N53" s="31"/>
      <c r="O53" s="14"/>
      <c r="P53" s="138"/>
      <c r="Q53" s="6"/>
      <c r="R53" s="6"/>
      <c r="S53" s="7"/>
    </row>
    <row r="54" spans="1:19" x14ac:dyDescent="0.25">
      <c r="A54" s="15"/>
      <c r="B54" s="34"/>
      <c r="C54" s="14"/>
      <c r="D54" s="5"/>
      <c r="E54" s="33"/>
      <c r="F54" s="6"/>
      <c r="G54" s="65"/>
      <c r="H54" s="31"/>
      <c r="I54" s="14"/>
      <c r="J54" s="30"/>
      <c r="K54" s="32"/>
      <c r="L54" s="6"/>
      <c r="M54" s="65"/>
      <c r="N54" s="31"/>
      <c r="O54" s="14"/>
      <c r="P54" s="138"/>
      <c r="Q54" s="6"/>
      <c r="R54" s="6"/>
      <c r="S54" s="7"/>
    </row>
    <row r="55" spans="1:19" x14ac:dyDescent="0.25">
      <c r="A55" s="69"/>
      <c r="B55" s="25" t="s">
        <v>39</v>
      </c>
      <c r="C55" s="11"/>
      <c r="D55" s="10"/>
      <c r="E55" s="10"/>
      <c r="F55" s="12"/>
      <c r="G55" s="12"/>
      <c r="H55" s="17"/>
      <c r="I55" s="10"/>
      <c r="J55" s="10"/>
      <c r="K55" s="10"/>
      <c r="L55" s="12"/>
      <c r="M55" s="13"/>
      <c r="N55" s="17"/>
      <c r="O55" s="10"/>
      <c r="P55" s="10"/>
      <c r="Q55" s="10"/>
      <c r="R55" s="12"/>
      <c r="S55" s="13"/>
    </row>
    <row r="56" spans="1:19" x14ac:dyDescent="0.25">
      <c r="A56" s="15"/>
      <c r="B56" s="34"/>
      <c r="C56" s="14"/>
      <c r="D56" s="5"/>
      <c r="E56" s="33"/>
      <c r="F56" s="6"/>
      <c r="G56" s="65"/>
      <c r="H56" s="31"/>
      <c r="I56" s="14"/>
      <c r="J56" s="30"/>
      <c r="K56" s="32"/>
      <c r="L56" s="6"/>
      <c r="M56" s="65"/>
      <c r="N56" s="31"/>
      <c r="O56" s="14"/>
      <c r="P56" s="138"/>
      <c r="Q56" s="6"/>
      <c r="R56" s="6"/>
      <c r="S56" s="7"/>
    </row>
    <row r="57" spans="1:19" x14ac:dyDescent="0.25">
      <c r="A57" s="15"/>
      <c r="B57" s="34"/>
      <c r="C57" s="14"/>
      <c r="D57" s="5"/>
      <c r="E57" s="33"/>
      <c r="F57" s="6"/>
      <c r="G57" s="65"/>
      <c r="H57" s="31"/>
      <c r="I57" s="14"/>
      <c r="J57" s="30"/>
      <c r="K57" s="32"/>
      <c r="L57" s="6"/>
      <c r="M57" s="65"/>
      <c r="N57" s="31"/>
      <c r="O57" s="14"/>
      <c r="P57" s="138"/>
      <c r="Q57" s="6"/>
      <c r="R57" s="6"/>
      <c r="S57" s="7"/>
    </row>
    <row r="58" spans="1:19" ht="45" customHeight="1" x14ac:dyDescent="0.25">
      <c r="A58" s="69"/>
      <c r="B58" s="26" t="s">
        <v>338</v>
      </c>
      <c r="C58" s="18"/>
      <c r="D58" s="18"/>
      <c r="E58" s="18"/>
      <c r="F58" s="19"/>
      <c r="G58" s="19"/>
      <c r="H58" s="20"/>
      <c r="I58" s="18"/>
      <c r="J58" s="18"/>
      <c r="K58" s="18"/>
      <c r="L58" s="19"/>
      <c r="M58" s="21"/>
      <c r="N58" s="20"/>
      <c r="O58" s="18"/>
      <c r="P58" s="18"/>
      <c r="Q58" s="18"/>
      <c r="R58" s="19"/>
      <c r="S58" s="21"/>
    </row>
    <row r="59" spans="1:19" x14ac:dyDescent="0.25">
      <c r="A59" s="69"/>
      <c r="B59" s="25" t="s">
        <v>112</v>
      </c>
      <c r="C59" s="11"/>
      <c r="D59" s="10"/>
      <c r="E59" s="10"/>
      <c r="F59" s="12"/>
      <c r="G59" s="12"/>
      <c r="H59" s="17"/>
      <c r="I59" s="10"/>
      <c r="J59" s="10"/>
      <c r="K59" s="10"/>
      <c r="L59" s="12"/>
      <c r="M59" s="13"/>
      <c r="N59" s="17"/>
      <c r="O59" s="10"/>
      <c r="P59" s="10"/>
      <c r="Q59" s="10"/>
      <c r="R59" s="12"/>
      <c r="S59" s="13"/>
    </row>
    <row r="60" spans="1:19" x14ac:dyDescent="0.25">
      <c r="A60" s="15"/>
      <c r="B60" s="34"/>
      <c r="C60" s="14"/>
      <c r="D60" s="5"/>
      <c r="E60" s="33"/>
      <c r="F60" s="6"/>
      <c r="G60" s="65"/>
      <c r="H60" s="31"/>
      <c r="I60" s="14"/>
      <c r="J60" s="30"/>
      <c r="K60" s="32"/>
      <c r="L60" s="6"/>
      <c r="M60" s="65"/>
      <c r="N60" s="31"/>
      <c r="O60" s="14"/>
      <c r="P60" s="138"/>
      <c r="Q60" s="6"/>
      <c r="R60" s="6"/>
      <c r="S60" s="7"/>
    </row>
    <row r="61" spans="1:19" x14ac:dyDescent="0.25">
      <c r="A61" s="15"/>
      <c r="B61" s="34"/>
      <c r="C61" s="14"/>
      <c r="D61" s="5"/>
      <c r="E61" s="33"/>
      <c r="F61" s="6"/>
      <c r="G61" s="65"/>
      <c r="H61" s="31"/>
      <c r="I61" s="14"/>
      <c r="J61" s="30"/>
      <c r="K61" s="32"/>
      <c r="L61" s="6"/>
      <c r="M61" s="65"/>
      <c r="N61" s="31"/>
      <c r="O61" s="14"/>
      <c r="P61" s="138"/>
      <c r="Q61" s="6"/>
      <c r="R61" s="6"/>
      <c r="S61" s="7"/>
    </row>
    <row r="62" spans="1:19" x14ac:dyDescent="0.25">
      <c r="A62" s="69"/>
      <c r="B62" s="25" t="s">
        <v>39</v>
      </c>
      <c r="C62" s="11"/>
      <c r="D62" s="10"/>
      <c r="E62" s="10"/>
      <c r="F62" s="12"/>
      <c r="G62" s="12"/>
      <c r="H62" s="17"/>
      <c r="I62" s="10"/>
      <c r="J62" s="10"/>
      <c r="K62" s="10"/>
      <c r="L62" s="12"/>
      <c r="M62" s="13"/>
      <c r="N62" s="17"/>
      <c r="O62" s="10"/>
      <c r="P62" s="10"/>
      <c r="Q62" s="10"/>
      <c r="R62" s="12"/>
      <c r="S62" s="13"/>
    </row>
    <row r="63" spans="1:19" x14ac:dyDescent="0.25">
      <c r="A63" s="15"/>
      <c r="B63" s="34"/>
      <c r="C63" s="14"/>
      <c r="D63" s="5"/>
      <c r="E63" s="33"/>
      <c r="F63" s="6"/>
      <c r="G63" s="65"/>
      <c r="H63" s="31"/>
      <c r="I63" s="14"/>
      <c r="J63" s="30"/>
      <c r="K63" s="32"/>
      <c r="L63" s="6"/>
      <c r="M63" s="65"/>
      <c r="N63" s="31"/>
      <c r="O63" s="14"/>
      <c r="P63" s="138"/>
      <c r="Q63" s="6"/>
      <c r="R63" s="6"/>
      <c r="S63" s="7"/>
    </row>
    <row r="64" spans="1:19" x14ac:dyDescent="0.25">
      <c r="A64" s="15"/>
      <c r="B64" s="34"/>
      <c r="C64" s="14"/>
      <c r="D64" s="5"/>
      <c r="E64" s="33"/>
      <c r="F64" s="6"/>
      <c r="G64" s="65"/>
      <c r="H64" s="31"/>
      <c r="I64" s="14"/>
      <c r="J64" s="30"/>
      <c r="K64" s="32"/>
      <c r="L64" s="6"/>
      <c r="M64" s="65"/>
      <c r="N64" s="31"/>
      <c r="O64" s="14"/>
      <c r="P64" s="138"/>
      <c r="Q64" s="6"/>
      <c r="R64" s="6"/>
      <c r="S64" s="7"/>
    </row>
    <row r="65" spans="1:19" ht="30" x14ac:dyDescent="0.25">
      <c r="A65" s="69"/>
      <c r="B65" s="26" t="s">
        <v>361</v>
      </c>
      <c r="C65" s="18"/>
      <c r="D65" s="18"/>
      <c r="E65" s="18"/>
      <c r="F65" s="19"/>
      <c r="G65" s="19"/>
      <c r="H65" s="20"/>
      <c r="I65" s="18"/>
      <c r="J65" s="18"/>
      <c r="K65" s="18"/>
      <c r="L65" s="19"/>
      <c r="M65" s="21"/>
      <c r="N65" s="20"/>
      <c r="O65" s="18"/>
      <c r="P65" s="18"/>
      <c r="Q65" s="18"/>
      <c r="R65" s="19"/>
      <c r="S65" s="21"/>
    </row>
    <row r="66" spans="1:19" x14ac:dyDescent="0.25">
      <c r="A66" s="69"/>
      <c r="B66" s="25" t="s">
        <v>112</v>
      </c>
      <c r="C66" s="11"/>
      <c r="D66" s="10"/>
      <c r="E66" s="10"/>
      <c r="F66" s="12"/>
      <c r="G66" s="12"/>
      <c r="H66" s="17"/>
      <c r="I66" s="10"/>
      <c r="J66" s="10"/>
      <c r="K66" s="10"/>
      <c r="L66" s="12"/>
      <c r="M66" s="13"/>
      <c r="N66" s="17"/>
      <c r="O66" s="10"/>
      <c r="P66" s="10"/>
      <c r="Q66" s="10"/>
      <c r="R66" s="12"/>
      <c r="S66" s="13"/>
    </row>
    <row r="67" spans="1:19" x14ac:dyDescent="0.25">
      <c r="A67" s="15"/>
      <c r="B67" s="34"/>
      <c r="C67" s="14"/>
      <c r="D67" s="5"/>
      <c r="E67" s="33"/>
      <c r="F67" s="6"/>
      <c r="G67" s="65"/>
      <c r="H67" s="31"/>
      <c r="I67" s="14"/>
      <c r="J67" s="30"/>
      <c r="K67" s="32"/>
      <c r="L67" s="6"/>
      <c r="M67" s="65"/>
      <c r="N67" s="31"/>
      <c r="O67" s="14"/>
      <c r="P67" s="138"/>
      <c r="Q67" s="6"/>
      <c r="R67" s="6"/>
      <c r="S67" s="7"/>
    </row>
    <row r="68" spans="1:19" x14ac:dyDescent="0.25">
      <c r="A68" s="15"/>
      <c r="B68" s="34"/>
      <c r="C68" s="14"/>
      <c r="D68" s="5"/>
      <c r="E68" s="33"/>
      <c r="F68" s="6"/>
      <c r="G68" s="65"/>
      <c r="H68" s="31"/>
      <c r="I68" s="14"/>
      <c r="J68" s="30"/>
      <c r="K68" s="32"/>
      <c r="L68" s="6"/>
      <c r="M68" s="65"/>
      <c r="N68" s="31"/>
      <c r="O68" s="14"/>
      <c r="P68" s="138"/>
      <c r="Q68" s="6"/>
      <c r="R68" s="6"/>
      <c r="S68" s="7"/>
    </row>
    <row r="69" spans="1:19" x14ac:dyDescent="0.25">
      <c r="A69" s="69"/>
      <c r="B69" s="25" t="s">
        <v>39</v>
      </c>
      <c r="C69" s="11"/>
      <c r="D69" s="10"/>
      <c r="E69" s="10"/>
      <c r="F69" s="12"/>
      <c r="G69" s="12"/>
      <c r="H69" s="17"/>
      <c r="I69" s="10"/>
      <c r="J69" s="10"/>
      <c r="K69" s="10"/>
      <c r="L69" s="12"/>
      <c r="M69" s="13"/>
      <c r="N69" s="17"/>
      <c r="O69" s="10"/>
      <c r="P69" s="10"/>
      <c r="Q69" s="10"/>
      <c r="R69" s="12"/>
      <c r="S69" s="13"/>
    </row>
    <row r="70" spans="1:19" x14ac:dyDescent="0.25">
      <c r="A70" s="15"/>
      <c r="B70" s="34"/>
      <c r="C70" s="14"/>
      <c r="D70" s="5"/>
      <c r="E70" s="33"/>
      <c r="F70" s="6"/>
      <c r="G70" s="65"/>
      <c r="H70" s="31"/>
      <c r="I70" s="14"/>
      <c r="J70" s="30"/>
      <c r="K70" s="32"/>
      <c r="L70" s="6"/>
      <c r="M70" s="65"/>
      <c r="N70" s="31"/>
      <c r="O70" s="14"/>
      <c r="P70" s="138"/>
      <c r="Q70" s="6"/>
      <c r="R70" s="6"/>
      <c r="S70" s="7"/>
    </row>
    <row r="71" spans="1:19" x14ac:dyDescent="0.25">
      <c r="A71" s="15"/>
      <c r="B71" s="34"/>
      <c r="C71" s="14"/>
      <c r="D71" s="5"/>
      <c r="E71" s="33"/>
      <c r="F71" s="6"/>
      <c r="G71" s="65"/>
      <c r="H71" s="31"/>
      <c r="I71" s="14"/>
      <c r="J71" s="30"/>
      <c r="K71" s="32"/>
      <c r="L71" s="6"/>
      <c r="M71" s="65"/>
      <c r="N71" s="31"/>
      <c r="O71" s="14"/>
      <c r="P71" s="138"/>
      <c r="Q71" s="6"/>
      <c r="R71" s="6"/>
      <c r="S71" s="7"/>
    </row>
    <row r="72" spans="1:19" x14ac:dyDescent="0.25">
      <c r="A72" s="69"/>
      <c r="B72" s="26" t="s">
        <v>331</v>
      </c>
      <c r="C72" s="18"/>
      <c r="D72" s="18"/>
      <c r="E72" s="18"/>
      <c r="F72" s="19"/>
      <c r="G72" s="19"/>
      <c r="H72" s="20"/>
      <c r="I72" s="18"/>
      <c r="J72" s="18"/>
      <c r="K72" s="18"/>
      <c r="L72" s="19"/>
      <c r="M72" s="21"/>
      <c r="N72" s="20"/>
      <c r="O72" s="18"/>
      <c r="P72" s="18"/>
      <c r="Q72" s="18"/>
      <c r="R72" s="19"/>
      <c r="S72" s="21"/>
    </row>
    <row r="73" spans="1:19" x14ac:dyDescent="0.25">
      <c r="A73" s="69"/>
      <c r="B73" s="25" t="s">
        <v>112</v>
      </c>
      <c r="C73" s="11"/>
      <c r="D73" s="10"/>
      <c r="E73" s="10"/>
      <c r="F73" s="12"/>
      <c r="G73" s="12"/>
      <c r="H73" s="17"/>
      <c r="I73" s="10"/>
      <c r="J73" s="10"/>
      <c r="K73" s="10"/>
      <c r="L73" s="12"/>
      <c r="M73" s="13"/>
      <c r="N73" s="17"/>
      <c r="O73" s="10"/>
      <c r="P73" s="10"/>
      <c r="Q73" s="10"/>
      <c r="R73" s="12"/>
      <c r="S73" s="13"/>
    </row>
    <row r="74" spans="1:19" x14ac:dyDescent="0.25">
      <c r="A74" s="15"/>
      <c r="B74" s="34"/>
      <c r="C74" s="14"/>
      <c r="D74" s="5"/>
      <c r="E74" s="33"/>
      <c r="F74" s="6"/>
      <c r="G74" s="65"/>
      <c r="H74" s="31"/>
      <c r="I74" s="14"/>
      <c r="J74" s="30"/>
      <c r="K74" s="32"/>
      <c r="L74" s="6"/>
      <c r="M74" s="65"/>
      <c r="N74" s="31"/>
      <c r="O74" s="14"/>
      <c r="P74" s="138"/>
      <c r="Q74" s="6"/>
      <c r="R74" s="6"/>
      <c r="S74" s="7"/>
    </row>
    <row r="75" spans="1:19" x14ac:dyDescent="0.25">
      <c r="A75" s="15"/>
      <c r="B75" s="34"/>
      <c r="C75" s="14"/>
      <c r="D75" s="5"/>
      <c r="E75" s="33"/>
      <c r="F75" s="6"/>
      <c r="G75" s="65"/>
      <c r="H75" s="31"/>
      <c r="I75" s="14"/>
      <c r="J75" s="30"/>
      <c r="K75" s="32"/>
      <c r="L75" s="6"/>
      <c r="M75" s="65"/>
      <c r="N75" s="31"/>
      <c r="O75" s="14"/>
      <c r="P75" s="138"/>
      <c r="Q75" s="6"/>
      <c r="R75" s="6"/>
      <c r="S75" s="7"/>
    </row>
    <row r="76" spans="1:19" x14ac:dyDescent="0.25">
      <c r="A76" s="69"/>
      <c r="B76" s="25" t="s">
        <v>39</v>
      </c>
      <c r="C76" s="11"/>
      <c r="D76" s="10"/>
      <c r="E76" s="10"/>
      <c r="F76" s="12"/>
      <c r="G76" s="12"/>
      <c r="H76" s="17"/>
      <c r="I76" s="10"/>
      <c r="J76" s="10"/>
      <c r="K76" s="10"/>
      <c r="L76" s="12"/>
      <c r="M76" s="13"/>
      <c r="N76" s="17"/>
      <c r="O76" s="10"/>
      <c r="P76" s="10"/>
      <c r="Q76" s="10"/>
      <c r="R76" s="12"/>
      <c r="S76" s="13"/>
    </row>
    <row r="77" spans="1:19" x14ac:dyDescent="0.25">
      <c r="A77" s="15"/>
      <c r="B77" s="34"/>
      <c r="C77" s="14"/>
      <c r="D77" s="5"/>
      <c r="E77" s="33"/>
      <c r="F77" s="6"/>
      <c r="G77" s="65"/>
      <c r="H77" s="31"/>
      <c r="I77" s="14"/>
      <c r="J77" s="30"/>
      <c r="K77" s="32"/>
      <c r="L77" s="6"/>
      <c r="M77" s="65"/>
      <c r="N77" s="31"/>
      <c r="O77" s="14"/>
      <c r="P77" s="138"/>
      <c r="Q77" s="6"/>
      <c r="R77" s="6"/>
      <c r="S77" s="7"/>
    </row>
    <row r="78" spans="1:19" x14ac:dyDescent="0.25">
      <c r="A78" s="15"/>
      <c r="B78" s="34"/>
      <c r="C78" s="14"/>
      <c r="D78" s="5"/>
      <c r="E78" s="33"/>
      <c r="F78" s="6"/>
      <c r="G78" s="65"/>
      <c r="H78" s="31"/>
      <c r="I78" s="14"/>
      <c r="J78" s="30"/>
      <c r="K78" s="32"/>
      <c r="L78" s="6"/>
      <c r="M78" s="65"/>
      <c r="N78" s="31"/>
      <c r="O78" s="14"/>
      <c r="P78" s="138"/>
      <c r="Q78" s="6"/>
      <c r="R78" s="6"/>
      <c r="S78" s="7"/>
    </row>
    <row r="79" spans="1:19" ht="30" x14ac:dyDescent="0.25">
      <c r="A79" s="69"/>
      <c r="B79" s="26" t="s">
        <v>332</v>
      </c>
      <c r="C79" s="18"/>
      <c r="D79" s="18"/>
      <c r="E79" s="18"/>
      <c r="F79" s="19"/>
      <c r="G79" s="19"/>
      <c r="H79" s="20"/>
      <c r="I79" s="18"/>
      <c r="J79" s="18"/>
      <c r="K79" s="18"/>
      <c r="L79" s="19"/>
      <c r="M79" s="21"/>
      <c r="N79" s="20"/>
      <c r="O79" s="18"/>
      <c r="P79" s="18"/>
      <c r="Q79" s="18"/>
      <c r="R79" s="19"/>
      <c r="S79" s="21"/>
    </row>
    <row r="80" spans="1:19" x14ac:dyDescent="0.25">
      <c r="A80" s="69"/>
      <c r="B80" s="25" t="s">
        <v>112</v>
      </c>
      <c r="C80" s="11"/>
      <c r="D80" s="10"/>
      <c r="E80" s="10"/>
      <c r="F80" s="12"/>
      <c r="G80" s="12"/>
      <c r="H80" s="17"/>
      <c r="I80" s="10"/>
      <c r="J80" s="10"/>
      <c r="K80" s="10"/>
      <c r="L80" s="12"/>
      <c r="M80" s="13"/>
      <c r="N80" s="17"/>
      <c r="O80" s="10"/>
      <c r="P80" s="10"/>
      <c r="Q80" s="10"/>
      <c r="R80" s="12"/>
      <c r="S80" s="13"/>
    </row>
    <row r="81" spans="1:19" x14ac:dyDescent="0.25">
      <c r="A81" s="15"/>
      <c r="B81" s="34"/>
      <c r="C81" s="14"/>
      <c r="D81" s="5"/>
      <c r="E81" s="33"/>
      <c r="F81" s="6"/>
      <c r="G81" s="65"/>
      <c r="H81" s="31"/>
      <c r="I81" s="14"/>
      <c r="J81" s="30"/>
      <c r="K81" s="32"/>
      <c r="L81" s="6"/>
      <c r="M81" s="65"/>
      <c r="N81" s="31"/>
      <c r="O81" s="14"/>
      <c r="P81" s="138"/>
      <c r="Q81" s="6"/>
      <c r="R81" s="6"/>
      <c r="S81" s="7"/>
    </row>
    <row r="82" spans="1:19" x14ac:dyDescent="0.25">
      <c r="A82" s="15"/>
      <c r="B82" s="34"/>
      <c r="C82" s="14"/>
      <c r="D82" s="5"/>
      <c r="E82" s="33"/>
      <c r="F82" s="6"/>
      <c r="G82" s="65"/>
      <c r="H82" s="31"/>
      <c r="I82" s="14"/>
      <c r="J82" s="30"/>
      <c r="K82" s="32"/>
      <c r="L82" s="6"/>
      <c r="M82" s="65"/>
      <c r="N82" s="31"/>
      <c r="O82" s="14"/>
      <c r="P82" s="138"/>
      <c r="Q82" s="6"/>
      <c r="R82" s="6"/>
      <c r="S82" s="7"/>
    </row>
    <row r="83" spans="1:19" x14ac:dyDescent="0.25">
      <c r="A83" s="69"/>
      <c r="B83" s="25" t="s">
        <v>39</v>
      </c>
      <c r="C83" s="11"/>
      <c r="D83" s="10"/>
      <c r="E83" s="10"/>
      <c r="F83" s="12"/>
      <c r="G83" s="12"/>
      <c r="H83" s="17"/>
      <c r="I83" s="10"/>
      <c r="J83" s="10"/>
      <c r="K83" s="10"/>
      <c r="L83" s="12"/>
      <c r="M83" s="13"/>
      <c r="N83" s="17"/>
      <c r="O83" s="10"/>
      <c r="P83" s="10"/>
      <c r="Q83" s="10"/>
      <c r="R83" s="12"/>
      <c r="S83" s="13"/>
    </row>
    <row r="84" spans="1:19" x14ac:dyDescent="0.25">
      <c r="A84" s="15"/>
      <c r="B84" s="34"/>
      <c r="C84" s="14"/>
      <c r="D84" s="5"/>
      <c r="E84" s="33"/>
      <c r="F84" s="6"/>
      <c r="G84" s="65"/>
      <c r="H84" s="31"/>
      <c r="I84" s="14"/>
      <c r="J84" s="30"/>
      <c r="K84" s="32"/>
      <c r="L84" s="6"/>
      <c r="M84" s="65"/>
      <c r="N84" s="31"/>
      <c r="O84" s="14"/>
      <c r="P84" s="138"/>
      <c r="Q84" s="6"/>
      <c r="R84" s="6"/>
      <c r="S84" s="7"/>
    </row>
    <row r="85" spans="1:19" x14ac:dyDescent="0.25">
      <c r="A85" s="15"/>
      <c r="B85" s="34"/>
      <c r="C85" s="14"/>
      <c r="D85" s="5"/>
      <c r="E85" s="33"/>
      <c r="F85" s="6"/>
      <c r="G85" s="65"/>
      <c r="H85" s="31"/>
      <c r="I85" s="14"/>
      <c r="J85" s="30"/>
      <c r="K85" s="32"/>
      <c r="L85" s="6"/>
      <c r="M85" s="65"/>
      <c r="N85" s="31"/>
      <c r="O85" s="14"/>
      <c r="P85" s="138"/>
      <c r="Q85" s="6"/>
      <c r="R85" s="6"/>
      <c r="S85" s="7"/>
    </row>
    <row r="86" spans="1:19" x14ac:dyDescent="0.25">
      <c r="A86" s="69"/>
      <c r="B86" s="26" t="s">
        <v>344</v>
      </c>
      <c r="C86" s="18"/>
      <c r="D86" s="18"/>
      <c r="E86" s="18"/>
      <c r="F86" s="19"/>
      <c r="G86" s="19"/>
      <c r="H86" s="20"/>
      <c r="I86" s="18"/>
      <c r="J86" s="18"/>
      <c r="K86" s="18"/>
      <c r="L86" s="19"/>
      <c r="M86" s="21"/>
      <c r="N86" s="20"/>
      <c r="O86" s="18"/>
      <c r="P86" s="18"/>
      <c r="Q86" s="18"/>
      <c r="R86" s="19"/>
      <c r="S86" s="21"/>
    </row>
    <row r="87" spans="1:19" x14ac:dyDescent="0.25">
      <c r="A87" s="15"/>
      <c r="B87" s="34"/>
      <c r="C87" s="14"/>
      <c r="D87" s="5"/>
      <c r="E87" s="33"/>
      <c r="F87" s="6"/>
      <c r="G87" s="65"/>
      <c r="H87" s="31"/>
      <c r="I87" s="14"/>
      <c r="J87" s="30"/>
      <c r="K87" s="32"/>
      <c r="L87" s="6"/>
      <c r="M87" s="65"/>
      <c r="N87" s="31"/>
      <c r="O87" s="14"/>
      <c r="P87" s="138"/>
      <c r="Q87" s="6"/>
      <c r="R87" s="6"/>
      <c r="S87" s="7"/>
    </row>
    <row r="88" spans="1:19" x14ac:dyDescent="0.25">
      <c r="A88" s="15"/>
      <c r="B88" s="34"/>
      <c r="C88" s="14"/>
      <c r="D88" s="5"/>
      <c r="E88" s="33"/>
      <c r="F88" s="6"/>
      <c r="G88" s="65"/>
      <c r="H88" s="31"/>
      <c r="I88" s="14"/>
      <c r="J88" s="30"/>
      <c r="K88" s="32"/>
      <c r="L88" s="6"/>
      <c r="M88" s="65"/>
      <c r="N88" s="31"/>
      <c r="O88" s="14"/>
      <c r="P88" s="138"/>
      <c r="Q88" s="6"/>
      <c r="R88" s="6"/>
      <c r="S88" s="7"/>
    </row>
    <row r="89" spans="1:19" x14ac:dyDescent="0.25">
      <c r="A89" s="69"/>
      <c r="B89" s="215" t="s">
        <v>333</v>
      </c>
      <c r="C89" s="211"/>
      <c r="D89" s="211"/>
      <c r="E89" s="211"/>
      <c r="F89" s="212"/>
      <c r="G89" s="212"/>
      <c r="H89" s="213"/>
      <c r="I89" s="211"/>
      <c r="J89" s="211"/>
      <c r="K89" s="211"/>
      <c r="L89" s="212"/>
      <c r="M89" s="214"/>
      <c r="N89" s="213"/>
      <c r="O89" s="211"/>
      <c r="P89" s="211"/>
      <c r="Q89" s="211"/>
      <c r="R89" s="212"/>
      <c r="S89" s="214"/>
    </row>
    <row r="90" spans="1:19" x14ac:dyDescent="0.25">
      <c r="A90" s="15"/>
      <c r="B90" s="34" t="s">
        <v>282</v>
      </c>
      <c r="C90" s="14"/>
      <c r="D90" s="5"/>
      <c r="E90" s="33"/>
      <c r="F90" s="6"/>
      <c r="G90" s="65"/>
      <c r="H90" s="31"/>
      <c r="I90" s="14"/>
      <c r="J90" s="30"/>
      <c r="K90" s="32"/>
      <c r="L90" s="6"/>
      <c r="M90" s="65"/>
      <c r="N90" s="31"/>
      <c r="O90" s="14"/>
      <c r="P90" s="138"/>
      <c r="Q90" s="6"/>
      <c r="R90" s="6"/>
      <c r="S90" s="7"/>
    </row>
    <row r="91" spans="1:19" x14ac:dyDescent="0.25">
      <c r="A91" s="15"/>
      <c r="B91" s="34"/>
      <c r="C91" s="14"/>
      <c r="D91" s="5"/>
      <c r="E91" s="33"/>
      <c r="F91" s="6"/>
      <c r="G91" s="65"/>
      <c r="H91" s="31"/>
      <c r="I91" s="14"/>
      <c r="J91" s="30"/>
      <c r="K91" s="32"/>
      <c r="L91" s="6"/>
      <c r="M91" s="65"/>
      <c r="N91" s="31"/>
      <c r="O91" s="14"/>
      <c r="P91" s="138"/>
      <c r="Q91" s="6"/>
      <c r="R91" s="6"/>
      <c r="S91" s="7"/>
    </row>
    <row r="92" spans="1:19" s="24" customFormat="1" ht="2.1" customHeight="1" x14ac:dyDescent="0.2">
      <c r="A92" s="56"/>
      <c r="B92" s="34"/>
      <c r="C92" s="58"/>
      <c r="D92" s="58"/>
      <c r="E92" s="59"/>
      <c r="F92" s="59"/>
      <c r="G92" s="59"/>
      <c r="H92" s="60"/>
      <c r="I92" s="60"/>
      <c r="J92" s="60"/>
      <c r="K92" s="60"/>
      <c r="L92" s="60"/>
      <c r="M92" s="61"/>
      <c r="N92" s="60"/>
      <c r="O92" s="60"/>
      <c r="P92" s="60"/>
      <c r="Q92" s="60"/>
      <c r="R92" s="60"/>
      <c r="S92" s="61"/>
    </row>
    <row r="93" spans="1:19" ht="32.25" customHeight="1" x14ac:dyDescent="0.25">
      <c r="A93" s="69"/>
      <c r="B93" s="215" t="s">
        <v>345</v>
      </c>
      <c r="C93" s="211"/>
      <c r="D93" s="211"/>
      <c r="E93" s="211"/>
      <c r="F93" s="212"/>
      <c r="G93" s="212"/>
      <c r="H93" s="213"/>
      <c r="I93" s="211"/>
      <c r="J93" s="211"/>
      <c r="K93" s="211"/>
      <c r="L93" s="212"/>
      <c r="M93" s="214"/>
      <c r="N93" s="213"/>
      <c r="O93" s="211"/>
      <c r="P93" s="211"/>
      <c r="Q93" s="211"/>
      <c r="R93" s="212"/>
      <c r="S93" s="214"/>
    </row>
    <row r="94" spans="1:19" x14ac:dyDescent="0.25">
      <c r="A94" s="15"/>
      <c r="B94" s="34"/>
      <c r="C94" s="14"/>
      <c r="D94" s="5"/>
      <c r="E94" s="33"/>
      <c r="F94" s="6"/>
      <c r="G94" s="65"/>
      <c r="H94" s="31"/>
      <c r="I94" s="14"/>
      <c r="J94" s="30"/>
      <c r="K94" s="32"/>
      <c r="L94" s="6"/>
      <c r="M94" s="65"/>
      <c r="N94" s="31"/>
      <c r="O94" s="14"/>
      <c r="P94" s="138"/>
      <c r="Q94" s="6"/>
      <c r="R94" s="6"/>
      <c r="S94" s="7"/>
    </row>
    <row r="95" spans="1:19" x14ac:dyDescent="0.25">
      <c r="A95" s="15"/>
      <c r="B95" s="34"/>
      <c r="C95" s="14"/>
      <c r="D95" s="5"/>
      <c r="E95" s="33"/>
      <c r="F95" s="6"/>
      <c r="G95" s="65"/>
      <c r="H95" s="31"/>
      <c r="I95" s="14"/>
      <c r="J95" s="30"/>
      <c r="K95" s="32"/>
      <c r="L95" s="6"/>
      <c r="M95" s="65"/>
      <c r="N95" s="31"/>
      <c r="O95" s="14"/>
      <c r="P95" s="138"/>
      <c r="Q95" s="6"/>
      <c r="R95" s="6"/>
      <c r="S95" s="7"/>
    </row>
    <row r="96" spans="1:19" ht="45" x14ac:dyDescent="0.25">
      <c r="A96" s="70" t="s">
        <v>1</v>
      </c>
      <c r="B96" s="71" t="s">
        <v>339</v>
      </c>
      <c r="C96" s="72"/>
      <c r="D96" s="72"/>
      <c r="E96" s="73"/>
      <c r="F96" s="74">
        <f>SUM(F97:F98)</f>
        <v>0</v>
      </c>
      <c r="G96" s="74">
        <f>SUM(G97:G98)</f>
        <v>0</v>
      </c>
      <c r="H96" s="75"/>
      <c r="I96" s="76"/>
      <c r="J96" s="76"/>
      <c r="K96" s="77"/>
      <c r="L96" s="74">
        <f>SUM(L97:L98)</f>
        <v>0</v>
      </c>
      <c r="M96" s="78">
        <f>SUM(M97:M98)</f>
        <v>0</v>
      </c>
      <c r="N96" s="75"/>
      <c r="O96" s="76"/>
      <c r="P96" s="76"/>
      <c r="Q96" s="77"/>
      <c r="R96" s="74">
        <f>SUM(R97:R98)</f>
        <v>0</v>
      </c>
      <c r="S96" s="78">
        <f>SUM(S97:S98)</f>
        <v>0</v>
      </c>
    </row>
    <row r="97" spans="1:19" x14ac:dyDescent="0.25">
      <c r="A97" s="15"/>
      <c r="B97" s="34"/>
      <c r="C97" s="14"/>
      <c r="D97" s="5"/>
      <c r="E97" s="33"/>
      <c r="F97" s="6"/>
      <c r="G97" s="65"/>
      <c r="H97" s="31"/>
      <c r="I97" s="14"/>
      <c r="J97" s="30"/>
      <c r="K97" s="32"/>
      <c r="L97" s="6"/>
      <c r="M97" s="65"/>
      <c r="N97" s="31"/>
      <c r="O97" s="14"/>
      <c r="P97" s="138"/>
      <c r="Q97" s="6"/>
      <c r="R97" s="6"/>
      <c r="S97" s="7"/>
    </row>
    <row r="98" spans="1:19" x14ac:dyDescent="0.25">
      <c r="A98" s="15"/>
      <c r="B98" s="34"/>
      <c r="C98" s="14"/>
      <c r="D98" s="5"/>
      <c r="E98" s="33"/>
      <c r="F98" s="6"/>
      <c r="G98" s="65"/>
      <c r="H98" s="31"/>
      <c r="I98" s="14"/>
      <c r="J98" s="30"/>
      <c r="K98" s="32"/>
      <c r="L98" s="6"/>
      <c r="M98" s="65"/>
      <c r="N98" s="31"/>
      <c r="O98" s="14"/>
      <c r="P98" s="138"/>
      <c r="Q98" s="6"/>
      <c r="R98" s="6"/>
      <c r="S98" s="7"/>
    </row>
    <row r="99" spans="1:19" x14ac:dyDescent="0.25">
      <c r="A99" s="70" t="s">
        <v>2</v>
      </c>
      <c r="B99" s="79" t="s">
        <v>42</v>
      </c>
      <c r="C99" s="80"/>
      <c r="D99" s="80"/>
      <c r="E99" s="81"/>
      <c r="F99" s="74">
        <f>SUM(F100:F101)</f>
        <v>0</v>
      </c>
      <c r="G99" s="74">
        <f>SUM(G100:G101)</f>
        <v>0</v>
      </c>
      <c r="H99" s="82"/>
      <c r="I99" s="83"/>
      <c r="J99" s="83"/>
      <c r="K99" s="84"/>
      <c r="L99" s="50">
        <f>SUM(L100:L101)</f>
        <v>0</v>
      </c>
      <c r="M99" s="54">
        <f>SUM(M100:M101)</f>
        <v>0</v>
      </c>
      <c r="N99" s="82"/>
      <c r="O99" s="83"/>
      <c r="P99" s="83"/>
      <c r="Q99" s="84"/>
      <c r="R99" s="50">
        <f>SUM(R100:R101)</f>
        <v>0</v>
      </c>
      <c r="S99" s="54">
        <f>SUM(S100:S101)</f>
        <v>0</v>
      </c>
    </row>
    <row r="100" spans="1:19" x14ac:dyDescent="0.25">
      <c r="A100" s="15"/>
      <c r="B100" s="34"/>
      <c r="C100" s="14"/>
      <c r="D100" s="5"/>
      <c r="E100" s="33"/>
      <c r="F100" s="6"/>
      <c r="G100" s="65"/>
      <c r="H100" s="31"/>
      <c r="I100" s="14"/>
      <c r="J100" s="30"/>
      <c r="K100" s="32"/>
      <c r="L100" s="6"/>
      <c r="M100" s="65"/>
      <c r="N100" s="31"/>
      <c r="O100" s="14"/>
      <c r="P100" s="138"/>
      <c r="Q100" s="6"/>
      <c r="R100" s="6"/>
      <c r="S100" s="7"/>
    </row>
    <row r="101" spans="1:19" x14ac:dyDescent="0.25">
      <c r="A101" s="15"/>
      <c r="B101" s="34"/>
      <c r="C101" s="14"/>
      <c r="D101" s="5"/>
      <c r="E101" s="33"/>
      <c r="F101" s="6"/>
      <c r="G101" s="65"/>
      <c r="H101" s="31"/>
      <c r="I101" s="14"/>
      <c r="J101" s="30"/>
      <c r="K101" s="32"/>
      <c r="L101" s="6"/>
      <c r="M101" s="65"/>
      <c r="N101" s="31"/>
      <c r="O101" s="14"/>
      <c r="P101" s="138"/>
      <c r="Q101" s="6"/>
      <c r="R101" s="6"/>
      <c r="S101" s="7"/>
    </row>
    <row r="102" spans="1:19" x14ac:dyDescent="0.25">
      <c r="A102" s="70" t="s">
        <v>3</v>
      </c>
      <c r="B102" s="71" t="s">
        <v>40</v>
      </c>
      <c r="C102" s="72"/>
      <c r="D102" s="72"/>
      <c r="E102" s="73"/>
      <c r="F102" s="74">
        <f>SUM(F103:F104)</f>
        <v>0</v>
      </c>
      <c r="G102" s="85">
        <f>SUM(G103:G104)</f>
        <v>0</v>
      </c>
      <c r="H102" s="75"/>
      <c r="I102" s="76"/>
      <c r="J102" s="76"/>
      <c r="K102" s="77"/>
      <c r="L102" s="74">
        <f>SUM(L103:L104)</f>
        <v>0</v>
      </c>
      <c r="M102" s="78">
        <f>SUM(M103:M104)</f>
        <v>0</v>
      </c>
      <c r="N102" s="75"/>
      <c r="O102" s="76"/>
      <c r="P102" s="76"/>
      <c r="Q102" s="77"/>
      <c r="R102" s="74">
        <f>SUM(R103:R104)</f>
        <v>0</v>
      </c>
      <c r="S102" s="78">
        <f>SUM(S103:S104)</f>
        <v>0</v>
      </c>
    </row>
    <row r="103" spans="1:19" x14ac:dyDescent="0.25">
      <c r="A103" s="15"/>
      <c r="B103" s="34"/>
      <c r="C103" s="14"/>
      <c r="D103" s="5"/>
      <c r="E103" s="33"/>
      <c r="F103" s="6"/>
      <c r="G103" s="65"/>
      <c r="H103" s="31"/>
      <c r="I103" s="14"/>
      <c r="J103" s="30"/>
      <c r="K103" s="32"/>
      <c r="L103" s="6"/>
      <c r="M103" s="65"/>
      <c r="N103" s="31"/>
      <c r="O103" s="14"/>
      <c r="P103" s="138"/>
      <c r="Q103" s="6"/>
      <c r="R103" s="6"/>
      <c r="S103" s="7"/>
    </row>
    <row r="104" spans="1:19" x14ac:dyDescent="0.25">
      <c r="A104" s="15"/>
      <c r="B104" s="34"/>
      <c r="C104" s="14"/>
      <c r="D104" s="5"/>
      <c r="E104" s="33"/>
      <c r="F104" s="6"/>
      <c r="G104" s="65"/>
      <c r="H104" s="31"/>
      <c r="I104" s="14"/>
      <c r="J104" s="30"/>
      <c r="K104" s="32"/>
      <c r="L104" s="6"/>
      <c r="M104" s="65"/>
      <c r="N104" s="31"/>
      <c r="O104" s="14"/>
      <c r="P104" s="138"/>
      <c r="Q104" s="6"/>
      <c r="R104" s="6"/>
      <c r="S104" s="7"/>
    </row>
    <row r="105" spans="1:19" x14ac:dyDescent="0.25">
      <c r="A105" s="70" t="s">
        <v>4</v>
      </c>
      <c r="B105" s="71" t="s">
        <v>41</v>
      </c>
      <c r="C105" s="72"/>
      <c r="D105" s="72"/>
      <c r="E105" s="73"/>
      <c r="F105" s="74">
        <f>SUM(F106:F107)</f>
        <v>0</v>
      </c>
      <c r="G105" s="85">
        <f>SUM(G106:G107)</f>
        <v>0</v>
      </c>
      <c r="H105" s="75"/>
      <c r="I105" s="76"/>
      <c r="J105" s="76"/>
      <c r="K105" s="77"/>
      <c r="L105" s="74">
        <f>SUM(L106:L107)</f>
        <v>0</v>
      </c>
      <c r="M105" s="78">
        <f>SUM(M106:M107)</f>
        <v>0</v>
      </c>
      <c r="N105" s="75"/>
      <c r="O105" s="76"/>
      <c r="P105" s="76"/>
      <c r="Q105" s="77"/>
      <c r="R105" s="74">
        <f>SUM(R106:R107)</f>
        <v>0</v>
      </c>
      <c r="S105" s="78">
        <f>SUM(S106:S107)</f>
        <v>0</v>
      </c>
    </row>
    <row r="106" spans="1:19" x14ac:dyDescent="0.25">
      <c r="A106" s="15"/>
      <c r="B106" s="34"/>
      <c r="C106" s="14"/>
      <c r="D106" s="5"/>
      <c r="E106" s="33"/>
      <c r="F106" s="6"/>
      <c r="G106" s="65"/>
      <c r="H106" s="31"/>
      <c r="I106" s="14"/>
      <c r="J106" s="30"/>
      <c r="K106" s="32"/>
      <c r="L106" s="6"/>
      <c r="M106" s="65"/>
      <c r="N106" s="31"/>
      <c r="O106" s="14"/>
      <c r="P106" s="138"/>
      <c r="Q106" s="6"/>
      <c r="R106" s="6"/>
      <c r="S106" s="7"/>
    </row>
    <row r="107" spans="1:19" x14ac:dyDescent="0.25">
      <c r="A107" s="15"/>
      <c r="B107" s="34"/>
      <c r="C107" s="14"/>
      <c r="D107" s="5"/>
      <c r="E107" s="33"/>
      <c r="F107" s="6"/>
      <c r="G107" s="65"/>
      <c r="H107" s="31"/>
      <c r="I107" s="14"/>
      <c r="J107" s="30"/>
      <c r="K107" s="32"/>
      <c r="L107" s="6"/>
      <c r="M107" s="65"/>
      <c r="N107" s="31"/>
      <c r="O107" s="14"/>
      <c r="P107" s="138"/>
      <c r="Q107" s="6"/>
      <c r="R107" s="6"/>
      <c r="S107" s="7"/>
    </row>
    <row r="108" spans="1:19" ht="30" x14ac:dyDescent="0.25">
      <c r="A108" s="70" t="s">
        <v>5</v>
      </c>
      <c r="B108" s="71" t="s">
        <v>23</v>
      </c>
      <c r="C108" s="72"/>
      <c r="D108" s="72"/>
      <c r="E108" s="73"/>
      <c r="F108" s="74">
        <f>SUM(F109:F110)</f>
        <v>0</v>
      </c>
      <c r="G108" s="85">
        <f>SUM(G109:G110)</f>
        <v>0</v>
      </c>
      <c r="H108" s="75"/>
      <c r="I108" s="76"/>
      <c r="J108" s="76"/>
      <c r="K108" s="77"/>
      <c r="L108" s="74">
        <f>SUM(L109:L110)</f>
        <v>0</v>
      </c>
      <c r="M108" s="78">
        <f>SUM(M109:M110)</f>
        <v>0</v>
      </c>
      <c r="N108" s="75"/>
      <c r="O108" s="76"/>
      <c r="P108" s="76"/>
      <c r="Q108" s="77"/>
      <c r="R108" s="74">
        <f>SUM(R109:R110)</f>
        <v>0</v>
      </c>
      <c r="S108" s="78">
        <f>SUM(S109:S110)</f>
        <v>0</v>
      </c>
    </row>
    <row r="109" spans="1:19" x14ac:dyDescent="0.25">
      <c r="A109" s="15"/>
      <c r="B109" s="34"/>
      <c r="C109" s="14"/>
      <c r="D109" s="5"/>
      <c r="E109" s="33"/>
      <c r="F109" s="6"/>
      <c r="G109" s="65"/>
      <c r="H109" s="31"/>
      <c r="I109" s="14"/>
      <c r="J109" s="30"/>
      <c r="K109" s="32"/>
      <c r="L109" s="6"/>
      <c r="M109" s="65"/>
      <c r="N109" s="31"/>
      <c r="O109" s="14"/>
      <c r="P109" s="138"/>
      <c r="Q109" s="6"/>
      <c r="R109" s="6"/>
      <c r="S109" s="7"/>
    </row>
    <row r="110" spans="1:19" x14ac:dyDescent="0.25">
      <c r="A110" s="15"/>
      <c r="B110" s="34"/>
      <c r="C110" s="14"/>
      <c r="D110" s="5"/>
      <c r="E110" s="33"/>
      <c r="F110" s="6"/>
      <c r="G110" s="65"/>
      <c r="H110" s="31"/>
      <c r="I110" s="14"/>
      <c r="J110" s="30"/>
      <c r="K110" s="32"/>
      <c r="L110" s="6"/>
      <c r="M110" s="65"/>
      <c r="N110" s="31"/>
      <c r="O110" s="14"/>
      <c r="P110" s="138"/>
      <c r="Q110" s="6"/>
      <c r="R110" s="6"/>
      <c r="S110" s="7"/>
    </row>
    <row r="111" spans="1:19" ht="30" x14ac:dyDescent="0.25">
      <c r="A111" s="70" t="s">
        <v>6</v>
      </c>
      <c r="B111" s="71" t="s">
        <v>24</v>
      </c>
      <c r="C111" s="72"/>
      <c r="D111" s="72"/>
      <c r="E111" s="73"/>
      <c r="F111" s="74">
        <f>SUM(F112:F113)</f>
        <v>0</v>
      </c>
      <c r="G111" s="85">
        <f>SUM(G112:G113)</f>
        <v>0</v>
      </c>
      <c r="H111" s="75"/>
      <c r="I111" s="76"/>
      <c r="J111" s="76"/>
      <c r="K111" s="77"/>
      <c r="L111" s="74">
        <f>SUM(L112:L113)</f>
        <v>0</v>
      </c>
      <c r="M111" s="78">
        <f>SUM(M112:M113)</f>
        <v>0</v>
      </c>
      <c r="N111" s="75"/>
      <c r="O111" s="76"/>
      <c r="P111" s="76"/>
      <c r="Q111" s="77"/>
      <c r="R111" s="74">
        <f>SUM(R112:R113)</f>
        <v>0</v>
      </c>
      <c r="S111" s="78">
        <f>SUM(S112:S113)</f>
        <v>0</v>
      </c>
    </row>
    <row r="112" spans="1:19" x14ac:dyDescent="0.25">
      <c r="A112" s="15"/>
      <c r="B112" s="62"/>
      <c r="C112" s="8"/>
      <c r="D112" s="63"/>
      <c r="E112" s="64"/>
      <c r="F112" s="6"/>
      <c r="G112" s="65"/>
      <c r="H112" s="66"/>
      <c r="I112" s="8"/>
      <c r="J112" s="67"/>
      <c r="K112" s="68"/>
      <c r="L112" s="6"/>
      <c r="M112" s="65"/>
      <c r="N112" s="31"/>
      <c r="O112" s="14"/>
      <c r="P112" s="138"/>
      <c r="Q112" s="6"/>
      <c r="R112" s="6"/>
      <c r="S112" s="7"/>
    </row>
    <row r="113" spans="1:21" ht="29.25" thickBot="1" x14ac:dyDescent="0.3">
      <c r="A113" s="15"/>
      <c r="B113" s="62"/>
      <c r="C113" s="8"/>
      <c r="D113" s="63"/>
      <c r="E113" s="64"/>
      <c r="F113" s="6"/>
      <c r="G113" s="65"/>
      <c r="H113" s="66"/>
      <c r="I113" s="8"/>
      <c r="J113" s="67"/>
      <c r="K113" s="68"/>
      <c r="L113" s="6"/>
      <c r="M113" s="65"/>
      <c r="N113" s="139"/>
      <c r="O113" s="140"/>
      <c r="P113" s="141"/>
      <c r="Q113" s="142"/>
      <c r="R113" s="142"/>
      <c r="S113" s="143"/>
    </row>
    <row r="114" spans="1:21" ht="80.25" customHeight="1" thickBot="1" x14ac:dyDescent="0.3">
      <c r="A114" s="270" t="s">
        <v>54</v>
      </c>
      <c r="B114" s="271"/>
      <c r="C114" s="271"/>
      <c r="D114" s="271"/>
      <c r="E114" s="271"/>
      <c r="F114" s="271"/>
      <c r="G114" s="271"/>
      <c r="H114" s="271"/>
      <c r="I114" s="271"/>
      <c r="J114" s="271"/>
      <c r="K114" s="271"/>
      <c r="L114" s="271"/>
      <c r="M114" s="272"/>
    </row>
    <row r="115" spans="1:21" ht="39.950000000000003" customHeight="1" x14ac:dyDescent="0.25">
      <c r="A115" s="86"/>
      <c r="B115" s="87"/>
      <c r="C115" s="87"/>
      <c r="D115" s="87"/>
      <c r="E115" s="87"/>
      <c r="F115" s="88" t="s">
        <v>35</v>
      </c>
      <c r="G115" s="88" t="s">
        <v>36</v>
      </c>
      <c r="H115" s="89"/>
      <c r="I115" s="90"/>
      <c r="J115" s="90"/>
      <c r="K115" s="91"/>
      <c r="L115" s="92" t="s">
        <v>35</v>
      </c>
      <c r="M115" s="93" t="s">
        <v>36</v>
      </c>
    </row>
    <row r="116" spans="1:21" s="24" customFormat="1" ht="2.1" customHeight="1" x14ac:dyDescent="0.2">
      <c r="A116" s="56"/>
      <c r="B116" s="57"/>
      <c r="C116" s="58"/>
      <c r="D116" s="58"/>
      <c r="E116" s="59"/>
      <c r="F116" s="59"/>
      <c r="G116" s="59"/>
      <c r="H116" s="60"/>
      <c r="I116" s="60"/>
      <c r="J116" s="60"/>
      <c r="K116" s="60"/>
      <c r="L116" s="60"/>
      <c r="M116" s="61"/>
    </row>
    <row r="117" spans="1:21" ht="86.25" customHeight="1" x14ac:dyDescent="0.25">
      <c r="A117" s="273" t="s">
        <v>7</v>
      </c>
      <c r="B117" s="305" t="s">
        <v>347</v>
      </c>
      <c r="C117" s="306"/>
      <c r="D117" s="306"/>
      <c r="E117" s="307"/>
      <c r="F117" s="275">
        <v>7.4124999999999996</v>
      </c>
      <c r="G117" s="276"/>
      <c r="H117" s="94"/>
      <c r="I117" s="95"/>
      <c r="J117" s="95"/>
      <c r="K117" s="96"/>
      <c r="L117" s="281">
        <v>7.4124999999999996</v>
      </c>
      <c r="M117" s="282"/>
    </row>
    <row r="118" spans="1:21" s="23" customFormat="1" ht="14.25" customHeight="1" x14ac:dyDescent="0.25">
      <c r="A118" s="273"/>
      <c r="B118" s="308" t="s">
        <v>67</v>
      </c>
      <c r="C118" s="309"/>
      <c r="D118" s="309"/>
      <c r="E118" s="310"/>
      <c r="F118" s="277"/>
      <c r="G118" s="278"/>
      <c r="H118" s="97"/>
      <c r="I118" s="98"/>
      <c r="J118" s="98"/>
      <c r="K118" s="99"/>
      <c r="L118" s="283"/>
      <c r="M118" s="284"/>
    </row>
    <row r="119" spans="1:21" s="23" customFormat="1" ht="21" customHeight="1" x14ac:dyDescent="0.25">
      <c r="A119" s="274"/>
      <c r="B119" s="287" t="s">
        <v>379</v>
      </c>
      <c r="C119" s="288"/>
      <c r="D119" s="288"/>
      <c r="E119" s="289"/>
      <c r="F119" s="279"/>
      <c r="G119" s="280"/>
      <c r="H119" s="97"/>
      <c r="I119" s="98"/>
      <c r="J119" s="98"/>
      <c r="K119" s="99"/>
      <c r="L119" s="285"/>
      <c r="M119" s="286"/>
    </row>
    <row r="120" spans="1:21" ht="75" customHeight="1" x14ac:dyDescent="0.25">
      <c r="A120" s="46" t="s">
        <v>8</v>
      </c>
      <c r="B120" s="294" t="s">
        <v>55</v>
      </c>
      <c r="C120" s="311"/>
      <c r="D120" s="311"/>
      <c r="E120" s="312"/>
      <c r="F120" s="100">
        <f>F3*0.1</f>
        <v>0</v>
      </c>
      <c r="G120" s="101">
        <f>G3*0.1</f>
        <v>0</v>
      </c>
      <c r="H120" s="102"/>
      <c r="I120" s="95"/>
      <c r="J120" s="95"/>
      <c r="K120" s="96"/>
      <c r="L120" s="100">
        <f>L3*0.1</f>
        <v>0</v>
      </c>
      <c r="M120" s="103">
        <f>M3*0.1</f>
        <v>0</v>
      </c>
    </row>
    <row r="121" spans="1:21" ht="75" customHeight="1" x14ac:dyDescent="0.25">
      <c r="A121" s="46" t="s">
        <v>9</v>
      </c>
      <c r="B121" s="260" t="s">
        <v>56</v>
      </c>
      <c r="C121" s="260"/>
      <c r="D121" s="260"/>
      <c r="E121" s="260"/>
      <c r="F121" s="104">
        <f>MIN(F120, (IF(F96 ="", 0, F96)))+F3</f>
        <v>0</v>
      </c>
      <c r="G121" s="101">
        <f>MIN(G120, (IF(G96 ="", 0, G96)))+G3</f>
        <v>0</v>
      </c>
      <c r="H121" s="102"/>
      <c r="I121" s="95"/>
      <c r="J121" s="95"/>
      <c r="K121" s="96"/>
      <c r="L121" s="100">
        <f>MIN(L120, (IF(L96 ="", 0, L96)))+L3</f>
        <v>0</v>
      </c>
      <c r="M121" s="103">
        <f>MIN(M120, (IF(M96 ="", 0, M96)))+M3</f>
        <v>0</v>
      </c>
      <c r="T121" s="3"/>
      <c r="U121" s="3"/>
    </row>
    <row r="122" spans="1:21" ht="75" customHeight="1" x14ac:dyDescent="0.25">
      <c r="A122" s="46" t="s">
        <v>10</v>
      </c>
      <c r="B122" s="260" t="s">
        <v>57</v>
      </c>
      <c r="C122" s="260"/>
      <c r="D122" s="260"/>
      <c r="E122" s="260"/>
      <c r="F122" s="105"/>
      <c r="G122" s="105"/>
      <c r="H122" s="105"/>
      <c r="I122" s="105"/>
      <c r="J122" s="105"/>
      <c r="K122" s="106"/>
      <c r="L122" s="107">
        <f>IFERROR(L121/F121,0)</f>
        <v>0</v>
      </c>
      <c r="M122" s="108">
        <f>IFERROR(M121/G121,0)</f>
        <v>0</v>
      </c>
    </row>
    <row r="123" spans="1:21" ht="90" customHeight="1" x14ac:dyDescent="0.25">
      <c r="A123" s="46" t="s">
        <v>11</v>
      </c>
      <c r="B123" s="261" t="s">
        <v>377</v>
      </c>
      <c r="C123" s="262"/>
      <c r="D123" s="262"/>
      <c r="E123" s="263"/>
      <c r="F123" s="100">
        <f>IF((IF((37500)&gt;F99, F99, (37500)))&gt;(F121*0.02), (F121*0.02),(IF((37500)&gt;F99, F99, (37500))))</f>
        <v>0</v>
      </c>
      <c r="G123" s="101">
        <f>IF((IF((37500)&gt;G99, G99, (37500)))&gt;(G121*0.02), (G121*0.02),(IF((37500)&gt;G99, G99, (37500))))</f>
        <v>0</v>
      </c>
      <c r="H123" s="94"/>
      <c r="I123" s="95"/>
      <c r="J123" s="95"/>
      <c r="K123" s="96"/>
      <c r="L123" s="100">
        <f>IF((IF((37500)&gt;L99, L99, (37500)))&gt;(L121*0.02), (L121*0.02),(IF((37500)&gt;L99, L99, (37500))))</f>
        <v>0</v>
      </c>
      <c r="M123" s="103">
        <f>IF((IF((37500)&gt;M99, M99, (37500)))&gt;(M121*0.02), (M121*0.02),(IF((37500)&gt;M99, M99, (37500))))</f>
        <v>0</v>
      </c>
    </row>
    <row r="124" spans="1:21" ht="75" customHeight="1" x14ac:dyDescent="0.25">
      <c r="A124" s="46" t="s">
        <v>12</v>
      </c>
      <c r="B124" s="261" t="s">
        <v>378</v>
      </c>
      <c r="C124" s="262"/>
      <c r="D124" s="262"/>
      <c r="E124" s="263"/>
      <c r="F124" s="100">
        <f>IF((IF((75000)&gt;F102, F102, (75000)))&gt;(F121*0.02), (F121*0.02),(IF((75000)&gt;F102, F102, (75000))))</f>
        <v>0</v>
      </c>
      <c r="G124" s="101">
        <f>IF((IF((75000)&gt;G102, G102, (75000)))&gt;(G121*0.02), (G121*0.02),(IF((75000)&gt;G102, G102, (75000))))</f>
        <v>0</v>
      </c>
      <c r="H124" s="94"/>
      <c r="I124" s="95"/>
      <c r="J124" s="95"/>
      <c r="K124" s="96"/>
      <c r="L124" s="100">
        <f>IF((IF((75000)&gt;L102, L102, (75000)))&gt;(L121*0.02), (L121*0.02),(IF((75000)&gt;L102, L102, (75000))))</f>
        <v>0</v>
      </c>
      <c r="M124" s="103">
        <f>IF((IF((75000)&gt;M102, M102, (75000)))&gt;(M121*0.02), (M121*0.02),(IF((75000)&gt;M102, M102, (75000))))</f>
        <v>0</v>
      </c>
    </row>
    <row r="125" spans="1:21" ht="75" customHeight="1" x14ac:dyDescent="0.25">
      <c r="A125" s="46" t="s">
        <v>13</v>
      </c>
      <c r="B125" s="293" t="s">
        <v>60</v>
      </c>
      <c r="C125" s="293"/>
      <c r="D125" s="293"/>
      <c r="E125" s="293"/>
      <c r="F125" s="100">
        <f>IF(((F121*0.1)-F123-F124)&gt;F105, F105,((F121*0.1)-F123-F124))</f>
        <v>0</v>
      </c>
      <c r="G125" s="101">
        <f>IF(((G121*0.1)-G123-G124)&gt;G105, G105,((G121*0.1)-G123-G124))</f>
        <v>0</v>
      </c>
      <c r="H125" s="102"/>
      <c r="I125" s="95"/>
      <c r="J125" s="95"/>
      <c r="K125" s="96"/>
      <c r="L125" s="100">
        <f>IF(((L121*0.1)-L123-L124)&gt;L105, L105,((L121*0.1)-L123-L124))</f>
        <v>0</v>
      </c>
      <c r="M125" s="103">
        <f>IF(((M121*0.1)-M123-M124)&gt;M105, M105,((M121*0.1)-M123-M124))</f>
        <v>0</v>
      </c>
      <c r="U125" s="3"/>
    </row>
    <row r="126" spans="1:21" ht="75" customHeight="1" x14ac:dyDescent="0.25">
      <c r="A126" s="46" t="s">
        <v>14</v>
      </c>
      <c r="B126" s="293" t="s">
        <v>61</v>
      </c>
      <c r="C126" s="293"/>
      <c r="D126" s="293"/>
      <c r="E126" s="293"/>
      <c r="F126" s="100">
        <f>F123+F124+F125</f>
        <v>0</v>
      </c>
      <c r="G126" s="101">
        <f>G123+G124+G125</f>
        <v>0</v>
      </c>
      <c r="H126" s="102"/>
      <c r="I126" s="95"/>
      <c r="J126" s="95"/>
      <c r="K126" s="96"/>
      <c r="L126" s="100">
        <f>L123+L124+L125</f>
        <v>0</v>
      </c>
      <c r="M126" s="103">
        <f>M123+M124+M125</f>
        <v>0</v>
      </c>
    </row>
    <row r="127" spans="1:21" ht="75" customHeight="1" x14ac:dyDescent="0.25">
      <c r="A127" s="46" t="s">
        <v>15</v>
      </c>
      <c r="B127" s="293" t="s">
        <v>62</v>
      </c>
      <c r="C127" s="293"/>
      <c r="D127" s="293"/>
      <c r="E127" s="293"/>
      <c r="F127" s="100">
        <f>F121+F126</f>
        <v>0</v>
      </c>
      <c r="G127" s="101">
        <f>G121+G126</f>
        <v>0</v>
      </c>
      <c r="H127" s="102"/>
      <c r="I127" s="95"/>
      <c r="J127" s="95"/>
      <c r="K127" s="96"/>
      <c r="L127" s="100">
        <f>L121+L126</f>
        <v>0</v>
      </c>
      <c r="M127" s="103">
        <f>M121+M126</f>
        <v>0</v>
      </c>
    </row>
    <row r="128" spans="1:21" ht="75" customHeight="1" x14ac:dyDescent="0.25">
      <c r="A128" s="46" t="s">
        <v>26</v>
      </c>
      <c r="B128" s="293" t="s">
        <v>349</v>
      </c>
      <c r="C128" s="293"/>
      <c r="D128" s="293"/>
      <c r="E128" s="293"/>
      <c r="F128" s="27"/>
      <c r="G128" s="16"/>
      <c r="H128" s="102"/>
      <c r="I128" s="95"/>
      <c r="J128" s="95"/>
      <c r="K128" s="96"/>
      <c r="L128" s="27"/>
      <c r="M128" s="170"/>
    </row>
    <row r="129" spans="1:13" x14ac:dyDescent="0.25">
      <c r="A129" s="46" t="s">
        <v>16</v>
      </c>
      <c r="B129" s="293" t="s">
        <v>58</v>
      </c>
      <c r="C129" s="293"/>
      <c r="D129" s="293"/>
      <c r="E129" s="293"/>
      <c r="F129" s="296">
        <v>0.5</v>
      </c>
      <c r="G129" s="298"/>
      <c r="H129" s="109"/>
      <c r="I129" s="95"/>
      <c r="J129" s="95"/>
      <c r="K129" s="96"/>
      <c r="L129" s="296">
        <v>0.5</v>
      </c>
      <c r="M129" s="297"/>
    </row>
    <row r="130" spans="1:13" ht="75" customHeight="1" x14ac:dyDescent="0.25">
      <c r="A130" s="46" t="s">
        <v>59</v>
      </c>
      <c r="B130" s="295" t="s">
        <v>380</v>
      </c>
      <c r="C130" s="295"/>
      <c r="D130" s="295"/>
      <c r="E130" s="295"/>
      <c r="F130" s="110">
        <f>46000*F117</f>
        <v>340975</v>
      </c>
      <c r="G130" s="110">
        <f>F130</f>
        <v>340975</v>
      </c>
      <c r="H130" s="102"/>
      <c r="I130" s="95"/>
      <c r="J130" s="95"/>
      <c r="K130" s="96"/>
      <c r="L130" s="110">
        <f>50000*L117</f>
        <v>370625</v>
      </c>
      <c r="M130" s="110">
        <f>L130</f>
        <v>370625</v>
      </c>
    </row>
    <row r="131" spans="1:13" ht="102" customHeight="1" thickBot="1" x14ac:dyDescent="0.3">
      <c r="A131" s="46" t="s">
        <v>25</v>
      </c>
      <c r="B131" s="295" t="s">
        <v>381</v>
      </c>
      <c r="C131" s="295"/>
      <c r="D131" s="295"/>
      <c r="E131" s="295"/>
      <c r="F131" s="112">
        <f>10000*F117</f>
        <v>74125</v>
      </c>
      <c r="G131" s="113">
        <f>10000*F117</f>
        <v>74125</v>
      </c>
      <c r="H131" s="102"/>
      <c r="I131" s="95"/>
      <c r="J131" s="95"/>
      <c r="K131" s="96"/>
      <c r="L131" s="112">
        <f>15000*L117</f>
        <v>111187.5</v>
      </c>
      <c r="M131" s="171">
        <f>15000*L117</f>
        <v>111187.5</v>
      </c>
    </row>
    <row r="132" spans="1:13" ht="150" customHeight="1" thickTop="1" thickBot="1" x14ac:dyDescent="0.35">
      <c r="A132" s="46" t="s">
        <v>27</v>
      </c>
      <c r="B132" s="260" t="s">
        <v>81</v>
      </c>
      <c r="C132" s="260"/>
      <c r="D132" s="260"/>
      <c r="E132" s="294"/>
      <c r="F132" s="174">
        <f>ROUND((IF((IF(F131&gt;((F127*F129)-F128),0,((F127*F129)-F128)))&gt;F130, F130, (IF(F131&gt;((F127*F129)-F128),0,((F127*F129)-F128))))), 2)</f>
        <v>0</v>
      </c>
      <c r="G132" s="174">
        <f>ROUND((IF((IF(G131&gt;((G127*F129)-G128),0,((G127*F129)-G128)))&gt;G130, G130, (IF(G131&gt;((G127*F129)-G128),0,((G127*F129)-G128))))), 2)</f>
        <v>0</v>
      </c>
      <c r="H132" s="173"/>
      <c r="I132" s="95"/>
      <c r="J132" s="95"/>
      <c r="K132" s="95"/>
      <c r="L132" s="174">
        <f>IF((ROUND((IF((IF(L131&gt;((L127*L129)-L128),0,((L127*L129)-L128)))&gt;L130, L130, (IF(L131&gt;((L127*L129)-L128),0,((L127*L129)-L128))))), 2))&gt;F132, F132, (ROUND((IF((IF(L131&gt;((L127*L129)-L128),0,((L127*L129)-L128)))&gt;L130, L130, (IF(L131&gt;((L127*L129)-L128),0,((L127*L129)-L128))))), 2)))</f>
        <v>0</v>
      </c>
      <c r="M132" s="174">
        <f>ROUND((IF((IF(M131&gt;((M127*L129)-M128),0,((M127*L129)-M128)))&gt;M130, M130, (IF(M131&gt;((M127*L129)-M128),0,((M127*L129)-M128))))), 2)</f>
        <v>0</v>
      </c>
    </row>
    <row r="133" spans="1:13" ht="75" customHeight="1" thickTop="1" x14ac:dyDescent="0.3">
      <c r="A133" s="46" t="s">
        <v>32</v>
      </c>
      <c r="B133" s="316" t="s">
        <v>93</v>
      </c>
      <c r="C133" s="317"/>
      <c r="D133" s="317"/>
      <c r="E133" s="317"/>
      <c r="F133" s="172"/>
      <c r="G133" s="172"/>
      <c r="H133" s="111"/>
      <c r="I133" s="95"/>
      <c r="J133" s="95"/>
      <c r="K133" s="96"/>
      <c r="L133" s="175">
        <f>L132-IFERROR(ROUND((IF(L122&lt;80%, L132*0.05)), 2),0)</f>
        <v>0</v>
      </c>
      <c r="M133" s="176">
        <f>M132-IFERROR(ROUND((IF(M122&lt;80%, M132*0.05)), 2),0)</f>
        <v>0</v>
      </c>
    </row>
    <row r="134" spans="1:13" ht="60" customHeight="1" x14ac:dyDescent="0.25">
      <c r="A134" s="46" t="s">
        <v>31</v>
      </c>
      <c r="B134" s="293" t="s">
        <v>348</v>
      </c>
      <c r="C134" s="293"/>
      <c r="D134" s="293"/>
      <c r="E134" s="293"/>
      <c r="F134" s="100">
        <f>ROUND((F3+F96+F99+F102+F105+F108+F111), 2)</f>
        <v>0</v>
      </c>
      <c r="G134" s="100">
        <f>ROUND((G3+G96+G99+G102+G105+G108+G111), 2)</f>
        <v>0</v>
      </c>
      <c r="H134" s="102"/>
      <c r="I134" s="95"/>
      <c r="J134" s="95"/>
      <c r="K134" s="96"/>
      <c r="L134" s="100">
        <f>ROUND((L3+L96+L99+L102+L105+L108+L111), 2)</f>
        <v>0</v>
      </c>
      <c r="M134" s="103">
        <f>ROUND((M3+M96+M99+M102+M105+M108+M111), 2)</f>
        <v>0</v>
      </c>
    </row>
    <row r="135" spans="1:13" ht="60" customHeight="1" x14ac:dyDescent="0.25">
      <c r="A135" s="46" t="s">
        <v>22</v>
      </c>
      <c r="B135" s="293" t="s">
        <v>63</v>
      </c>
      <c r="C135" s="293"/>
      <c r="D135" s="293"/>
      <c r="E135" s="293"/>
      <c r="F135" s="100">
        <f>F134-F132</f>
        <v>0</v>
      </c>
      <c r="G135" s="101">
        <f>G134-G132</f>
        <v>0</v>
      </c>
      <c r="H135" s="102"/>
      <c r="I135" s="95"/>
      <c r="J135" s="95"/>
      <c r="K135" s="96"/>
      <c r="L135" s="100">
        <f>L134-L133</f>
        <v>0</v>
      </c>
      <c r="M135" s="103">
        <f>M134-M133</f>
        <v>0</v>
      </c>
    </row>
    <row r="136" spans="1:13" ht="60" customHeight="1" x14ac:dyDescent="0.25">
      <c r="A136" s="46" t="s">
        <v>79</v>
      </c>
      <c r="B136" s="316" t="s">
        <v>354</v>
      </c>
      <c r="C136" s="317"/>
      <c r="D136" s="317"/>
      <c r="E136" s="320"/>
      <c r="F136" s="100">
        <f>ROUND((F132*0.9), 2)</f>
        <v>0</v>
      </c>
      <c r="G136" s="100">
        <f>ROUND((G132*0.9), 2)</f>
        <v>0</v>
      </c>
      <c r="H136" s="102"/>
      <c r="I136" s="95"/>
      <c r="J136" s="95"/>
      <c r="K136" s="96"/>
      <c r="L136" s="100">
        <f>ROUND((L133*0.9), 2)</f>
        <v>0</v>
      </c>
      <c r="M136" s="100">
        <f>ROUND((M133*0.9), 2)</f>
        <v>0</v>
      </c>
    </row>
    <row r="137" spans="1:13" ht="60" customHeight="1" x14ac:dyDescent="0.25">
      <c r="A137" s="46" t="s">
        <v>80</v>
      </c>
      <c r="B137" s="313" t="s">
        <v>82</v>
      </c>
      <c r="C137" s="314"/>
      <c r="D137" s="314"/>
      <c r="E137" s="315"/>
      <c r="F137" s="112">
        <f>F132-F136</f>
        <v>0</v>
      </c>
      <c r="G137" s="113">
        <f>G132-G136</f>
        <v>0</v>
      </c>
      <c r="H137" s="102"/>
      <c r="I137" s="95"/>
      <c r="J137" s="95"/>
      <c r="K137" s="96"/>
      <c r="L137" s="112">
        <f>L133-L136</f>
        <v>0</v>
      </c>
      <c r="M137" s="103">
        <f>M133-M136</f>
        <v>0</v>
      </c>
    </row>
    <row r="138" spans="1:13" s="24" customFormat="1" ht="2.1" customHeight="1" x14ac:dyDescent="0.2">
      <c r="A138" s="114"/>
      <c r="B138" s="115"/>
      <c r="C138" s="58"/>
      <c r="D138" s="58"/>
      <c r="E138" s="59"/>
      <c r="F138" s="59"/>
      <c r="G138" s="59"/>
      <c r="H138" s="60"/>
      <c r="I138" s="60"/>
      <c r="J138" s="60"/>
      <c r="K138" s="60"/>
      <c r="L138" s="60"/>
      <c r="M138" s="61"/>
    </row>
    <row r="139" spans="1:13" ht="39.950000000000003" hidden="1" customHeight="1" x14ac:dyDescent="0.25">
      <c r="A139" s="116"/>
      <c r="B139" s="318" t="s">
        <v>64</v>
      </c>
      <c r="C139" s="318"/>
      <c r="D139" s="319"/>
      <c r="E139" s="117" t="s">
        <v>65</v>
      </c>
      <c r="F139" s="118" t="s">
        <v>35</v>
      </c>
      <c r="G139" s="118" t="s">
        <v>36</v>
      </c>
      <c r="H139" s="119"/>
      <c r="I139" s="120"/>
      <c r="J139" s="120"/>
      <c r="K139" s="121" t="s">
        <v>37</v>
      </c>
      <c r="L139" s="122" t="s">
        <v>35</v>
      </c>
      <c r="M139" s="123" t="s">
        <v>36</v>
      </c>
    </row>
    <row r="140" spans="1:13" s="24" customFormat="1" ht="2.1" customHeight="1" x14ac:dyDescent="0.2">
      <c r="A140" s="114"/>
      <c r="B140" s="115"/>
      <c r="C140" s="58"/>
      <c r="D140" s="58"/>
      <c r="E140" s="59"/>
      <c r="F140" s="59"/>
      <c r="G140" s="59"/>
      <c r="H140" s="60"/>
      <c r="I140" s="60"/>
      <c r="J140" s="60"/>
      <c r="K140" s="60"/>
      <c r="L140" s="60"/>
      <c r="M140" s="61"/>
    </row>
    <row r="141" spans="1:13" ht="60" hidden="1" customHeight="1" x14ac:dyDescent="0.25">
      <c r="A141" s="124" t="s">
        <v>94</v>
      </c>
      <c r="B141" s="325" t="s">
        <v>334</v>
      </c>
      <c r="C141" s="326"/>
      <c r="D141" s="327"/>
      <c r="E141" s="145"/>
      <c r="F141" s="28"/>
      <c r="G141" s="28"/>
      <c r="H141" s="321"/>
      <c r="I141" s="322"/>
      <c r="J141" s="322"/>
      <c r="K141" s="145"/>
      <c r="L141" s="28"/>
      <c r="M141" s="29"/>
    </row>
    <row r="142" spans="1:13" ht="60" hidden="1" customHeight="1" x14ac:dyDescent="0.25">
      <c r="A142" s="46" t="s">
        <v>95</v>
      </c>
      <c r="B142" s="325" t="s">
        <v>335</v>
      </c>
      <c r="C142" s="326"/>
      <c r="D142" s="327"/>
      <c r="E142" s="125">
        <f>IF(OR(F142&gt;=50%,G142&gt;=50%), 3, 0)</f>
        <v>0</v>
      </c>
      <c r="F142" s="126">
        <f>IFERROR(F141/F121,0)</f>
        <v>0</v>
      </c>
      <c r="G142" s="126">
        <f>IFERROR(G141/G121,0)</f>
        <v>0</v>
      </c>
      <c r="H142" s="321"/>
      <c r="I142" s="322"/>
      <c r="J142" s="322"/>
      <c r="K142" s="125">
        <f>IF(OR(L142&gt;=50%,M142&gt;=50%), 3, 0)</f>
        <v>0</v>
      </c>
      <c r="L142" s="126">
        <f>IFERROR(L141/L121,0)</f>
        <v>0</v>
      </c>
      <c r="M142" s="127">
        <f>IFERROR(M141/M121,0)</f>
        <v>0</v>
      </c>
    </row>
    <row r="143" spans="1:13" ht="60" hidden="1" customHeight="1" x14ac:dyDescent="0.25">
      <c r="A143" s="124" t="s">
        <v>96</v>
      </c>
      <c r="B143" s="325" t="s">
        <v>336</v>
      </c>
      <c r="C143" s="326"/>
      <c r="D143" s="327"/>
      <c r="E143" s="145"/>
      <c r="F143" s="28"/>
      <c r="G143" s="28"/>
      <c r="H143" s="321"/>
      <c r="I143" s="322"/>
      <c r="J143" s="322"/>
      <c r="K143" s="145"/>
      <c r="L143" s="28"/>
      <c r="M143" s="29"/>
    </row>
    <row r="144" spans="1:13" ht="60" hidden="1" customHeight="1" thickBot="1" x14ac:dyDescent="0.3">
      <c r="A144" s="128" t="s">
        <v>97</v>
      </c>
      <c r="B144" s="328" t="s">
        <v>337</v>
      </c>
      <c r="C144" s="329"/>
      <c r="D144" s="330"/>
      <c r="E144" s="129">
        <f>IF(OR(F144&gt;=70%,G144&gt;=50%), 2, 0)</f>
        <v>0</v>
      </c>
      <c r="F144" s="130">
        <f>IFERROR(F143/F121,0)</f>
        <v>0</v>
      </c>
      <c r="G144" s="130">
        <f>IFERROR(G143/G121,0)</f>
        <v>0</v>
      </c>
      <c r="H144" s="323"/>
      <c r="I144" s="324"/>
      <c r="J144" s="324"/>
      <c r="K144" s="129">
        <f>IF(OR(L144&gt;=70%,M144&gt;=50%), 2, 0)</f>
        <v>0</v>
      </c>
      <c r="L144" s="130">
        <f>IFERROR(L143/L121,0)</f>
        <v>0</v>
      </c>
      <c r="M144" s="131">
        <f>IFERROR(M143/M121,0)</f>
        <v>0</v>
      </c>
    </row>
    <row r="145" spans="1:13" customFormat="1" hidden="1" x14ac:dyDescent="0.25">
      <c r="A145" s="132"/>
      <c r="E145" s="177" t="s">
        <v>68</v>
      </c>
      <c r="F145" s="178"/>
      <c r="G145" s="177" t="s">
        <v>66</v>
      </c>
      <c r="L145" s="133"/>
      <c r="M145" s="133"/>
    </row>
    <row r="146" spans="1:13" customFormat="1" hidden="1" x14ac:dyDescent="0.25">
      <c r="A146" s="132"/>
      <c r="E146" s="177" t="s">
        <v>70</v>
      </c>
      <c r="F146" s="178"/>
      <c r="G146" s="177" t="s">
        <v>33</v>
      </c>
      <c r="L146" s="133"/>
      <c r="M146" s="133"/>
    </row>
    <row r="147" spans="1:13" customFormat="1" hidden="1" x14ac:dyDescent="0.25">
      <c r="A147" s="132"/>
      <c r="E147" s="177" t="s">
        <v>69</v>
      </c>
      <c r="F147" s="178"/>
      <c r="G147" s="177" t="s">
        <v>34</v>
      </c>
      <c r="L147" s="133"/>
      <c r="M147" s="133"/>
    </row>
  </sheetData>
  <mergeCells count="40">
    <mergeCell ref="H141:J144"/>
    <mergeCell ref="B141:D141"/>
    <mergeCell ref="B142:D142"/>
    <mergeCell ref="B143:D143"/>
    <mergeCell ref="B144:D144"/>
    <mergeCell ref="B137:E137"/>
    <mergeCell ref="B133:E133"/>
    <mergeCell ref="B139:D139"/>
    <mergeCell ref="B134:E134"/>
    <mergeCell ref="B135:E135"/>
    <mergeCell ref="B136:E136"/>
    <mergeCell ref="N1:S1"/>
    <mergeCell ref="B125:E125"/>
    <mergeCell ref="B126:E126"/>
    <mergeCell ref="B132:E132"/>
    <mergeCell ref="B131:E131"/>
    <mergeCell ref="B127:E127"/>
    <mergeCell ref="B128:E128"/>
    <mergeCell ref="B129:E129"/>
    <mergeCell ref="B130:E130"/>
    <mergeCell ref="L129:M129"/>
    <mergeCell ref="F129:G129"/>
    <mergeCell ref="H1:M1"/>
    <mergeCell ref="B1:G1"/>
    <mergeCell ref="B117:E117"/>
    <mergeCell ref="B118:E118"/>
    <mergeCell ref="B120:E120"/>
    <mergeCell ref="H38:M38"/>
    <mergeCell ref="H41:M41"/>
    <mergeCell ref="B121:E121"/>
    <mergeCell ref="A114:M114"/>
    <mergeCell ref="A117:A119"/>
    <mergeCell ref="F117:G119"/>
    <mergeCell ref="L117:M119"/>
    <mergeCell ref="B119:E119"/>
    <mergeCell ref="B122:E122"/>
    <mergeCell ref="B123:E123"/>
    <mergeCell ref="B124:E124"/>
    <mergeCell ref="B38:G38"/>
    <mergeCell ref="B41:G41"/>
  </mergeCells>
  <conditionalFormatting sqref="L133">
    <cfRule type="cellIs" dxfId="7" priority="9" operator="lessThan">
      <formula>$L$132</formula>
    </cfRule>
  </conditionalFormatting>
  <conditionalFormatting sqref="M133">
    <cfRule type="cellIs" dxfId="6" priority="8" operator="lessThan">
      <formula>$M$132</formula>
    </cfRule>
  </conditionalFormatting>
  <conditionalFormatting sqref="F134">
    <cfRule type="cellIs" dxfId="5" priority="7" operator="greaterThan">
      <formula>100000*$F$117</formula>
    </cfRule>
    <cfRule type="cellIs" dxfId="4" priority="4" operator="greaterThan">
      <formula>100000*$F$117</formula>
    </cfRule>
  </conditionalFormatting>
  <conditionalFormatting sqref="G134">
    <cfRule type="cellIs" dxfId="3" priority="5" operator="greaterThan">
      <formula>100000*$F$117</formula>
    </cfRule>
    <cfRule type="cellIs" dxfId="2" priority="3" operator="greaterThan">
      <formula>100000*$F$117</formula>
    </cfRule>
  </conditionalFormatting>
  <conditionalFormatting sqref="L134">
    <cfRule type="cellIs" dxfId="1" priority="2" operator="greaterThan">
      <formula>100000*$L$117</formula>
    </cfRule>
  </conditionalFormatting>
  <conditionalFormatting sqref="M134">
    <cfRule type="cellIs" dxfId="0" priority="1" operator="greaterThan">
      <formula>100000*$L$117</formula>
    </cfRule>
  </conditionalFormatting>
  <dataValidations xWindow="881" yWindow="190" count="1">
    <dataValidation type="list" allowBlank="1" showInputMessage="1" showErrorMessage="1" sqref="E8:E9 E94:E95 E39:E40 E87:E88 E53:E54 E46:E47 E60:E61 E67:E68 E74:E75 E15:E16 E18:E19 E22:E23 E25:E26 E90:E91 E32:E33 E36:E37 E112:E113 E29:E30 E97:E98 E100:E101 E103:E104 E106:E107 E109:E110 E11:E12 E49:E50 E70:E71 E63:E64 E56:E57 E77:E78 E81:E82 E84:E85 E42:E43">
      <formula1>$E$145:$E$147</formula1>
    </dataValidation>
  </dataValidations>
  <hyperlinks>
    <hyperlink ref="B118" r:id="rId1" display="www.ecb.europa.eu/stats/policy_and_exchange_rates/euro_reference_exchange_rates/html/index.en.html"/>
    <hyperlink ref="B118:E118" r:id="rId2" display="Tečajna lista - ECB"/>
    <hyperlink ref="B119" r:id="rId3"/>
  </hyperlinks>
  <pageMargins left="0.70866141732283505" right="0.70866141732283505" top="0.74803149606299202" bottom="0.74803149606299202" header="0.31496062992126" footer="0.31496062992126"/>
  <pageSetup scale="38" orientation="landscape" r:id="rId4"/>
  <rowBreaks count="3" manualBreakCount="3">
    <brk id="88" max="14" man="1"/>
    <brk id="114" max="14" man="1"/>
    <brk id="129" max="14" man="1"/>
  </rowBreaks>
  <legacyDrawing r:id="rId5"/>
  <extLst>
    <ext xmlns:x14="http://schemas.microsoft.com/office/spreadsheetml/2009/9/main" uri="{CCE6A557-97BC-4b89-ADB6-D9C93CAAB3DF}">
      <x14:dataValidations xmlns:xm="http://schemas.microsoft.com/office/excel/2006/main" xWindow="881" yWindow="190" count="25">
        <x14:dataValidation type="list" allowBlank="1" showInputMessage="1" showErrorMessage="1">
          <x14:formula1>
            <xm:f>LPT!$B$246:$B$252</xm:f>
          </x14:formula1>
          <xm:sqref>B90:B92</xm:sqref>
        </x14:dataValidation>
        <x14:dataValidation type="list" allowBlank="1" showInputMessage="1" showErrorMessage="1">
          <x14:formula1>
            <xm:f>LPT!$B$197</xm:f>
          </x14:formula1>
          <xm:sqref>B60:B61</xm:sqref>
        </x14:dataValidation>
        <x14:dataValidation type="list" allowBlank="1" showInputMessage="1" showErrorMessage="1">
          <x14:formula1>
            <xm:f>LPT!$B$199</xm:f>
          </x14:formula1>
          <xm:sqref>B63:B64</xm:sqref>
        </x14:dataValidation>
        <x14:dataValidation type="list" allowBlank="1" showInputMessage="1" showErrorMessage="1">
          <x14:formula1>
            <xm:f>LPT!$B$202</xm:f>
          </x14:formula1>
          <xm:sqref>B67:B68</xm:sqref>
        </x14:dataValidation>
        <x14:dataValidation type="list" allowBlank="1" showInputMessage="1" showErrorMessage="1">
          <x14:formula1>
            <xm:f>LPT!$B$204</xm:f>
          </x14:formula1>
          <xm:sqref>B70:B71</xm:sqref>
        </x14:dataValidation>
        <x14:dataValidation type="list" allowBlank="1" showInputMessage="1" showErrorMessage="1">
          <x14:formula1>
            <xm:f>LPT!$B$13:$B$14</xm:f>
          </x14:formula1>
          <xm:sqref>B8:B9</xm:sqref>
        </x14:dataValidation>
        <x14:dataValidation type="list" allowBlank="1" showInputMessage="1" showErrorMessage="1">
          <x14:formula1>
            <xm:f>LPT!$B$16:$B$30</xm:f>
          </x14:formula1>
          <xm:sqref>B11:B12</xm:sqref>
        </x14:dataValidation>
        <x14:dataValidation type="list" allowBlank="1" showInputMessage="1" showErrorMessage="1">
          <x14:formula1>
            <xm:f>LPT!$B$34:$B$38</xm:f>
          </x14:formula1>
          <xm:sqref>B15:B16</xm:sqref>
        </x14:dataValidation>
        <x14:dataValidation type="list" allowBlank="1" showInputMessage="1" showErrorMessage="1">
          <x14:formula1>
            <xm:f>LPT!$B$40:$B$73</xm:f>
          </x14:formula1>
          <xm:sqref>B18:B19</xm:sqref>
        </x14:dataValidation>
        <x14:dataValidation type="list" allowBlank="1" showInputMessage="1" showErrorMessage="1">
          <x14:formula1>
            <xm:f>LPT!$B$77:$B$78</xm:f>
          </x14:formula1>
          <xm:sqref>B22:B23</xm:sqref>
        </x14:dataValidation>
        <x14:dataValidation type="list" allowBlank="1" showInputMessage="1" showErrorMessage="1">
          <x14:formula1>
            <xm:f>LPT!$B$80:$B$82</xm:f>
          </x14:formula1>
          <xm:sqref>B25:B26</xm:sqref>
        </x14:dataValidation>
        <x14:dataValidation type="list" allowBlank="1" showInputMessage="1" showErrorMessage="1">
          <x14:formula1>
            <xm:f>LPT!$B$86:$B$87</xm:f>
          </x14:formula1>
          <xm:sqref>B29:B30</xm:sqref>
        </x14:dataValidation>
        <x14:dataValidation type="list" allowBlank="1" showInputMessage="1" showErrorMessage="1">
          <x14:formula1>
            <xm:f>LPT!$B$89:$B$110</xm:f>
          </x14:formula1>
          <xm:sqref>B32:B33</xm:sqref>
        </x14:dataValidation>
        <x14:dataValidation type="list" allowBlank="1" showInputMessage="1" showErrorMessage="1">
          <x14:formula1>
            <xm:f>LPT!$B$113:$B$114</xm:f>
          </x14:formula1>
          <xm:sqref>B36:B37</xm:sqref>
        </x14:dataValidation>
        <x14:dataValidation type="list" allowBlank="1" showInputMessage="1" showErrorMessage="1">
          <x14:formula1>
            <xm:f>LPT!$B$116:$B$130</xm:f>
          </x14:formula1>
          <xm:sqref>B39:B40</xm:sqref>
        </x14:dataValidation>
        <x14:dataValidation type="list" allowBlank="1" showInputMessage="1" showErrorMessage="1">
          <x14:formula1>
            <xm:f>LPT!$B$132:$B$142</xm:f>
          </x14:formula1>
          <xm:sqref>B42:B43</xm:sqref>
        </x14:dataValidation>
        <x14:dataValidation type="list" allowBlank="1" showInputMessage="1" showErrorMessage="1">
          <x14:formula1>
            <xm:f>LPT!$B$146:$B$147</xm:f>
          </x14:formula1>
          <xm:sqref>B46:B47</xm:sqref>
        </x14:dataValidation>
        <x14:dataValidation type="list" allowBlank="1" showInputMessage="1" showErrorMessage="1">
          <x14:formula1>
            <xm:f>LPT!$B$149:$B$169</xm:f>
          </x14:formula1>
          <xm:sqref>B49:B50</xm:sqref>
        </x14:dataValidation>
        <x14:dataValidation type="list" allowBlank="1" showInputMessage="1" showErrorMessage="1">
          <x14:formula1>
            <xm:f>LPT!$B$176:$B$194</xm:f>
          </x14:formula1>
          <xm:sqref>B56:B57</xm:sqref>
        </x14:dataValidation>
        <x14:dataValidation type="list" allowBlank="1" showInputMessage="1" showErrorMessage="1">
          <x14:formula1>
            <xm:f>LPT!$B$173:$B$174</xm:f>
          </x14:formula1>
          <xm:sqref>B53:B54</xm:sqref>
        </x14:dataValidation>
        <x14:dataValidation type="list" allowBlank="1" showInputMessage="1" showErrorMessage="1">
          <x14:formula1>
            <xm:f>LPT!$B$207:$B$209</xm:f>
          </x14:formula1>
          <xm:sqref>B74:B75</xm:sqref>
        </x14:dataValidation>
        <x14:dataValidation type="list" allowBlank="1" showInputMessage="1" showErrorMessage="1">
          <x14:formula1>
            <xm:f>LPT!$B$211:$B$214</xm:f>
          </x14:formula1>
          <xm:sqref>B77:B78</xm:sqref>
        </x14:dataValidation>
        <x14:dataValidation type="list" allowBlank="1" showInputMessage="1" showErrorMessage="1">
          <x14:formula1>
            <xm:f>LPT!$B$217:$B$218</xm:f>
          </x14:formula1>
          <xm:sqref>B81:B82</xm:sqref>
        </x14:dataValidation>
        <x14:dataValidation type="list" allowBlank="1" showInputMessage="1" showErrorMessage="1">
          <x14:formula1>
            <xm:f>LPT!$B$220:$B$223</xm:f>
          </x14:formula1>
          <xm:sqref>B84:B85</xm:sqref>
        </x14:dataValidation>
        <x14:dataValidation type="list" allowBlank="1" showInputMessage="1" showErrorMessage="1">
          <x14:formula1>
            <xm:f>LPT!$B$225:$B$244</xm:f>
          </x14:formula1>
          <xm:sqref>B87:B88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UPUTE">
    <tabColor rgb="FFFFC000"/>
  </sheetPr>
  <dimension ref="A1:T27"/>
  <sheetViews>
    <sheetView showGridLines="0" topLeftCell="A34" zoomScale="95" zoomScaleNormal="95" workbookViewId="0">
      <selection activeCell="C31" sqref="C30:C31"/>
    </sheetView>
  </sheetViews>
  <sheetFormatPr defaultColWidth="9.140625" defaultRowHeight="12.75" x14ac:dyDescent="0.2"/>
  <cols>
    <col min="1" max="6" width="13.140625" style="146" customWidth="1"/>
    <col min="7" max="7" width="14.85546875" style="146" customWidth="1"/>
    <col min="8" max="21" width="9.140625" style="146"/>
    <col min="22" max="22" width="9.140625" style="146" customWidth="1"/>
    <col min="23" max="16384" width="9.140625" style="146"/>
  </cols>
  <sheetData>
    <row r="1" spans="1:13" ht="32.25" customHeight="1" x14ac:dyDescent="0.3">
      <c r="A1" s="333" t="s">
        <v>90</v>
      </c>
      <c r="B1" s="333"/>
      <c r="C1" s="333"/>
      <c r="D1" s="333"/>
      <c r="E1" s="333"/>
      <c r="F1" s="333"/>
      <c r="G1" s="333"/>
      <c r="H1" s="333"/>
      <c r="I1" s="333"/>
      <c r="J1" s="333"/>
      <c r="K1" s="333"/>
      <c r="M1" s="182" t="s">
        <v>88</v>
      </c>
    </row>
    <row r="2" spans="1:13" ht="20.100000000000001" customHeight="1" x14ac:dyDescent="0.3">
      <c r="A2" s="331" t="s">
        <v>99</v>
      </c>
      <c r="B2" s="332"/>
      <c r="C2" s="332"/>
      <c r="D2" s="332"/>
      <c r="E2" s="332"/>
      <c r="F2" s="332"/>
      <c r="G2" s="332"/>
      <c r="H2" s="332"/>
      <c r="I2" s="332"/>
      <c r="J2" s="332"/>
      <c r="K2" s="332"/>
      <c r="M2" s="181"/>
    </row>
    <row r="3" spans="1:13" ht="18.75" customHeight="1" thickBot="1" x14ac:dyDescent="0.35">
      <c r="A3" s="183"/>
      <c r="B3" s="334" t="s">
        <v>76</v>
      </c>
      <c r="C3" s="334"/>
      <c r="D3" s="179"/>
      <c r="E3" s="179"/>
      <c r="F3" s="179"/>
      <c r="G3" s="179"/>
      <c r="H3" s="179"/>
      <c r="I3" s="179"/>
      <c r="J3" s="179"/>
      <c r="K3" s="180"/>
      <c r="M3" s="181"/>
    </row>
    <row r="4" spans="1:13" ht="14.1" customHeight="1" thickBot="1" x14ac:dyDescent="0.3">
      <c r="A4" s="184"/>
      <c r="B4" s="335"/>
      <c r="C4" s="335"/>
      <c r="D4" s="147"/>
      <c r="E4" s="163"/>
      <c r="F4" s="169" t="s">
        <v>77</v>
      </c>
      <c r="G4" s="162"/>
      <c r="H4" s="162"/>
      <c r="I4" s="162"/>
      <c r="J4" s="162"/>
      <c r="K4" s="164"/>
    </row>
    <row r="5" spans="1:13" ht="18.75" customHeight="1" thickBot="1" x14ac:dyDescent="0.3">
      <c r="A5" s="184"/>
      <c r="B5" s="335"/>
      <c r="C5" s="335"/>
      <c r="D5" s="148"/>
      <c r="E5" s="149"/>
      <c r="F5" s="149"/>
      <c r="G5" s="149"/>
      <c r="H5" s="149"/>
      <c r="I5" s="149"/>
      <c r="J5" s="149"/>
      <c r="K5" s="165"/>
    </row>
    <row r="6" spans="1:13" ht="14.1" customHeight="1" thickBot="1" x14ac:dyDescent="0.3">
      <c r="A6" s="184"/>
      <c r="B6" s="335"/>
      <c r="C6" s="335"/>
      <c r="D6" s="150"/>
      <c r="E6" s="151"/>
      <c r="F6" s="337" t="s">
        <v>78</v>
      </c>
      <c r="G6" s="337"/>
      <c r="H6" s="337"/>
      <c r="I6" s="337"/>
      <c r="J6" s="337"/>
      <c r="K6" s="166"/>
    </row>
    <row r="7" spans="1:13" ht="14.1" customHeight="1" thickBot="1" x14ac:dyDescent="0.3">
      <c r="A7" s="184"/>
      <c r="B7" s="335"/>
      <c r="C7" s="335"/>
      <c r="D7" s="152"/>
      <c r="E7" s="151"/>
      <c r="F7" s="337"/>
      <c r="G7" s="337"/>
      <c r="H7" s="337"/>
      <c r="I7" s="337"/>
      <c r="J7" s="337"/>
      <c r="K7" s="166"/>
    </row>
    <row r="8" spans="1:13" ht="14.1" customHeight="1" thickBot="1" x14ac:dyDescent="0.3">
      <c r="A8" s="184"/>
      <c r="B8" s="335"/>
      <c r="C8" s="335"/>
      <c r="D8" s="153"/>
      <c r="E8" s="154"/>
      <c r="F8" s="337"/>
      <c r="G8" s="337"/>
      <c r="H8" s="337"/>
      <c r="I8" s="337"/>
      <c r="J8" s="337"/>
      <c r="K8" s="166"/>
    </row>
    <row r="9" spans="1:13" ht="14.1" customHeight="1" thickBot="1" x14ac:dyDescent="0.3">
      <c r="A9" s="184"/>
      <c r="B9" s="335"/>
      <c r="C9" s="335"/>
      <c r="D9" s="155"/>
      <c r="E9" s="154"/>
      <c r="F9" s="337"/>
      <c r="G9" s="337"/>
      <c r="H9" s="337"/>
      <c r="I9" s="337"/>
      <c r="J9" s="337"/>
      <c r="K9" s="166"/>
    </row>
    <row r="10" spans="1:13" ht="14.1" customHeight="1" thickBot="1" x14ac:dyDescent="0.3">
      <c r="A10" s="184"/>
      <c r="B10" s="335"/>
      <c r="C10" s="335"/>
      <c r="D10" s="156"/>
      <c r="E10" s="154"/>
      <c r="F10" s="337"/>
      <c r="G10" s="337"/>
      <c r="H10" s="337"/>
      <c r="I10" s="337"/>
      <c r="J10" s="337"/>
      <c r="K10" s="166"/>
    </row>
    <row r="11" spans="1:13" ht="14.1" customHeight="1" thickBot="1" x14ac:dyDescent="0.3">
      <c r="A11" s="184"/>
      <c r="B11" s="335"/>
      <c r="C11" s="335"/>
      <c r="D11" s="157"/>
      <c r="E11" s="154"/>
      <c r="F11" s="337"/>
      <c r="G11" s="337"/>
      <c r="H11" s="337"/>
      <c r="I11" s="337"/>
      <c r="J11" s="337"/>
      <c r="K11" s="166"/>
    </row>
    <row r="12" spans="1:13" ht="14.1" customHeight="1" thickBot="1" x14ac:dyDescent="0.3">
      <c r="A12" s="184"/>
      <c r="B12" s="335"/>
      <c r="C12" s="335"/>
      <c r="D12" s="158"/>
      <c r="E12" s="154"/>
      <c r="F12" s="337"/>
      <c r="G12" s="337"/>
      <c r="H12" s="337"/>
      <c r="I12" s="337"/>
      <c r="J12" s="337"/>
      <c r="K12" s="166"/>
    </row>
    <row r="13" spans="1:13" ht="14.1" customHeight="1" thickBot="1" x14ac:dyDescent="0.3">
      <c r="A13" s="184"/>
      <c r="B13" s="335"/>
      <c r="C13" s="335"/>
      <c r="D13" s="159"/>
      <c r="E13" s="154"/>
      <c r="F13" s="337"/>
      <c r="G13" s="337"/>
      <c r="H13" s="337"/>
      <c r="I13" s="337"/>
      <c r="J13" s="337"/>
      <c r="K13" s="166"/>
    </row>
    <row r="14" spans="1:13" ht="14.1" customHeight="1" thickBot="1" x14ac:dyDescent="0.3">
      <c r="A14" s="184"/>
      <c r="B14" s="335"/>
      <c r="C14" s="335"/>
      <c r="D14" s="160"/>
      <c r="E14" s="154"/>
      <c r="F14" s="337"/>
      <c r="G14" s="337"/>
      <c r="H14" s="337"/>
      <c r="I14" s="337"/>
      <c r="J14" s="337"/>
      <c r="K14" s="166"/>
    </row>
    <row r="15" spans="1:13" ht="14.1" customHeight="1" thickBot="1" x14ac:dyDescent="0.3">
      <c r="A15" s="184"/>
      <c r="B15" s="335"/>
      <c r="C15" s="335"/>
      <c r="D15" s="161"/>
      <c r="E15" s="154"/>
      <c r="F15" s="337"/>
      <c r="G15" s="337"/>
      <c r="H15" s="337"/>
      <c r="I15" s="337"/>
      <c r="J15" s="337"/>
      <c r="K15" s="166"/>
    </row>
    <row r="16" spans="1:13" ht="15.75" x14ac:dyDescent="0.25">
      <c r="A16" s="185"/>
      <c r="B16" s="336"/>
      <c r="C16" s="336"/>
      <c r="D16" s="167"/>
      <c r="E16" s="167"/>
      <c r="F16" s="167"/>
      <c r="G16" s="167"/>
      <c r="H16" s="167"/>
      <c r="I16" s="167"/>
      <c r="J16" s="167"/>
      <c r="K16" s="168"/>
    </row>
    <row r="17" spans="1:20" ht="18.75" x14ac:dyDescent="0.2">
      <c r="A17" s="338" t="s">
        <v>350</v>
      </c>
      <c r="B17" s="338"/>
      <c r="C17" s="338"/>
      <c r="D17" s="338"/>
      <c r="E17" s="338"/>
      <c r="F17" s="338"/>
      <c r="G17" s="338"/>
      <c r="H17" s="338"/>
      <c r="I17" s="338"/>
      <c r="J17" s="338"/>
      <c r="K17" s="338"/>
    </row>
    <row r="18" spans="1:20" ht="20.100000000000001" customHeight="1" x14ac:dyDescent="0.3">
      <c r="A18" s="331" t="s">
        <v>85</v>
      </c>
      <c r="B18" s="332"/>
      <c r="C18" s="332"/>
      <c r="D18" s="332"/>
      <c r="E18" s="332"/>
      <c r="F18" s="332"/>
      <c r="G18" s="332"/>
      <c r="H18" s="332"/>
      <c r="I18" s="332"/>
      <c r="J18" s="332"/>
      <c r="K18" s="332"/>
      <c r="M18" s="182" t="s">
        <v>89</v>
      </c>
      <c r="T18" s="182" t="s">
        <v>91</v>
      </c>
    </row>
    <row r="19" spans="1:20" ht="20.100000000000001" customHeight="1" x14ac:dyDescent="0.2">
      <c r="A19" s="331" t="s">
        <v>100</v>
      </c>
      <c r="B19" s="332"/>
      <c r="C19" s="332"/>
      <c r="D19" s="332"/>
      <c r="E19" s="332"/>
      <c r="F19" s="332"/>
      <c r="G19" s="332"/>
      <c r="H19" s="332"/>
      <c r="I19" s="332"/>
      <c r="J19" s="332"/>
      <c r="K19" s="332"/>
    </row>
    <row r="20" spans="1:20" ht="20.100000000000001" customHeight="1" x14ac:dyDescent="0.3">
      <c r="A20" s="331" t="s">
        <v>83</v>
      </c>
      <c r="B20" s="332"/>
      <c r="C20" s="332"/>
      <c r="D20" s="332"/>
      <c r="E20" s="332"/>
      <c r="F20" s="332"/>
      <c r="G20" s="332"/>
      <c r="H20" s="332"/>
      <c r="I20" s="332"/>
      <c r="J20" s="332"/>
      <c r="K20" s="332"/>
      <c r="M20" s="181"/>
    </row>
    <row r="21" spans="1:20" ht="39.950000000000003" customHeight="1" x14ac:dyDescent="0.3">
      <c r="A21" s="345" t="s">
        <v>92</v>
      </c>
      <c r="B21" s="346"/>
      <c r="C21" s="346"/>
      <c r="D21" s="346"/>
      <c r="E21" s="346"/>
      <c r="F21" s="346"/>
      <c r="G21" s="346"/>
      <c r="H21" s="346"/>
      <c r="I21" s="346"/>
      <c r="J21" s="346"/>
      <c r="K21" s="346"/>
      <c r="M21" s="181"/>
    </row>
    <row r="22" spans="1:20" ht="39.950000000000003" customHeight="1" x14ac:dyDescent="0.2">
      <c r="A22" s="345" t="s">
        <v>84</v>
      </c>
      <c r="B22" s="346"/>
      <c r="C22" s="346"/>
      <c r="D22" s="346"/>
      <c r="E22" s="346"/>
      <c r="F22" s="346"/>
      <c r="G22" s="346"/>
      <c r="H22" s="346"/>
      <c r="I22" s="346"/>
      <c r="J22" s="346"/>
      <c r="K22" s="346"/>
    </row>
    <row r="23" spans="1:20" ht="18.75" x14ac:dyDescent="0.2">
      <c r="A23" s="342" t="s">
        <v>351</v>
      </c>
      <c r="B23" s="343"/>
      <c r="C23" s="343"/>
      <c r="D23" s="343"/>
      <c r="E23" s="343"/>
      <c r="F23" s="343"/>
      <c r="G23" s="343"/>
      <c r="H23" s="343"/>
      <c r="I23" s="343"/>
      <c r="J23" s="343"/>
      <c r="K23" s="344"/>
    </row>
    <row r="24" spans="1:20" ht="39.950000000000003" customHeight="1" x14ac:dyDescent="0.2">
      <c r="A24" s="339" t="s">
        <v>86</v>
      </c>
      <c r="B24" s="340"/>
      <c r="C24" s="340"/>
      <c r="D24" s="340"/>
      <c r="E24" s="340"/>
      <c r="F24" s="340"/>
      <c r="G24" s="340"/>
      <c r="H24" s="340"/>
      <c r="I24" s="340"/>
      <c r="J24" s="340"/>
      <c r="K24" s="341"/>
    </row>
    <row r="25" spans="1:20" ht="60" customHeight="1" x14ac:dyDescent="0.2">
      <c r="A25" s="339" t="s">
        <v>87</v>
      </c>
      <c r="B25" s="340"/>
      <c r="C25" s="340"/>
      <c r="D25" s="340"/>
      <c r="E25" s="340"/>
      <c r="F25" s="340"/>
      <c r="G25" s="340"/>
      <c r="H25" s="340"/>
      <c r="I25" s="340"/>
      <c r="J25" s="340"/>
      <c r="K25" s="341"/>
    </row>
    <row r="26" spans="1:20" ht="18.75" x14ac:dyDescent="0.2">
      <c r="A26" s="342" t="s">
        <v>352</v>
      </c>
      <c r="B26" s="343"/>
      <c r="C26" s="343"/>
      <c r="D26" s="343"/>
      <c r="E26" s="343"/>
      <c r="F26" s="343"/>
      <c r="G26" s="343"/>
      <c r="H26" s="343"/>
      <c r="I26" s="343"/>
      <c r="J26" s="343"/>
      <c r="K26" s="344"/>
    </row>
    <row r="27" spans="1:20" ht="20.100000000000001" customHeight="1" x14ac:dyDescent="0.2">
      <c r="A27" s="339" t="s">
        <v>103</v>
      </c>
      <c r="B27" s="340"/>
      <c r="C27" s="340"/>
      <c r="D27" s="340"/>
      <c r="E27" s="340"/>
      <c r="F27" s="340"/>
      <c r="G27" s="340"/>
      <c r="H27" s="340"/>
      <c r="I27" s="340"/>
      <c r="J27" s="340"/>
      <c r="K27" s="341"/>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PT"/>
  <dimension ref="A1:D307"/>
  <sheetViews>
    <sheetView topLeftCell="A154" zoomScale="90" zoomScaleNormal="90" workbookViewId="0">
      <selection activeCell="B34" sqref="B34"/>
    </sheetView>
  </sheetViews>
  <sheetFormatPr defaultColWidth="9.140625" defaultRowHeight="11.25" x14ac:dyDescent="0.2"/>
  <cols>
    <col min="1" max="1" width="26.42578125" style="246" customWidth="1"/>
    <col min="2" max="2" width="152.7109375" style="246" customWidth="1"/>
    <col min="3" max="4" width="26.42578125" style="204" hidden="1" customWidth="1"/>
    <col min="5" max="16384" width="9.140625" style="201"/>
  </cols>
  <sheetData>
    <row r="1" spans="1:4" x14ac:dyDescent="0.2">
      <c r="A1" s="226" t="s">
        <v>104</v>
      </c>
      <c r="B1" s="247"/>
      <c r="C1" s="186"/>
      <c r="D1" s="187"/>
    </row>
    <row r="2" spans="1:4" ht="12" thickBot="1" x14ac:dyDescent="0.25">
      <c r="A2" s="227" t="s">
        <v>105</v>
      </c>
      <c r="B2" s="248"/>
      <c r="C2" s="188"/>
      <c r="D2" s="189"/>
    </row>
    <row r="3" spans="1:4" ht="12" thickBot="1" x14ac:dyDescent="0.25">
      <c r="A3" s="228" t="s">
        <v>106</v>
      </c>
      <c r="B3" s="249"/>
      <c r="C3" s="190"/>
      <c r="D3" s="191"/>
    </row>
    <row r="4" spans="1:4" x14ac:dyDescent="0.2">
      <c r="A4" s="229" t="s">
        <v>107</v>
      </c>
      <c r="B4" s="250"/>
      <c r="C4" s="192"/>
      <c r="D4" s="193"/>
    </row>
    <row r="5" spans="1:4" ht="12" thickBot="1" x14ac:dyDescent="0.25">
      <c r="A5" s="230"/>
      <c r="B5" s="251"/>
      <c r="C5" s="194"/>
      <c r="D5" s="195"/>
    </row>
    <row r="6" spans="1:4" x14ac:dyDescent="0.2">
      <c r="A6" s="231"/>
      <c r="B6" s="252"/>
      <c r="C6" s="196"/>
      <c r="D6" s="197" t="s">
        <v>20</v>
      </c>
    </row>
    <row r="7" spans="1:4" x14ac:dyDescent="0.2">
      <c r="A7" s="231" t="s">
        <v>43</v>
      </c>
      <c r="B7" s="236" t="s">
        <v>108</v>
      </c>
      <c r="C7" s="196" t="s">
        <v>21</v>
      </c>
      <c r="D7" s="198"/>
    </row>
    <row r="8" spans="1:4" ht="12" thickBot="1" x14ac:dyDescent="0.25">
      <c r="A8" s="232"/>
      <c r="B8" s="253"/>
      <c r="C8" s="202"/>
      <c r="D8" s="199"/>
    </row>
    <row r="9" spans="1:4" ht="23.25" thickBot="1" x14ac:dyDescent="0.25">
      <c r="A9" s="222" t="s">
        <v>109</v>
      </c>
      <c r="B9" s="249"/>
      <c r="C9" s="190"/>
      <c r="D9" s="191"/>
    </row>
    <row r="10" spans="1:4" x14ac:dyDescent="0.2">
      <c r="A10" s="223" t="s">
        <v>110</v>
      </c>
      <c r="B10" s="226" t="s">
        <v>111</v>
      </c>
      <c r="C10" s="186"/>
      <c r="D10" s="187"/>
    </row>
    <row r="11" spans="1:4" ht="12" thickBot="1" x14ac:dyDescent="0.25">
      <c r="A11" s="233"/>
      <c r="B11" s="233"/>
      <c r="C11" s="188"/>
      <c r="D11" s="189"/>
    </row>
    <row r="12" spans="1:4" ht="12" thickBot="1" x14ac:dyDescent="0.25">
      <c r="A12" s="222"/>
      <c r="B12" s="222" t="s">
        <v>112</v>
      </c>
      <c r="C12" s="190"/>
      <c r="D12" s="191"/>
    </row>
    <row r="13" spans="1:4" ht="111.75" customHeight="1" thickBot="1" x14ac:dyDescent="0.25">
      <c r="A13" s="234"/>
      <c r="B13" s="254" t="s">
        <v>113</v>
      </c>
      <c r="C13" s="197" t="s">
        <v>44</v>
      </c>
      <c r="D13" s="197" t="s">
        <v>38</v>
      </c>
    </row>
    <row r="14" spans="1:4" ht="12" thickBot="1" x14ac:dyDescent="0.25">
      <c r="A14" s="234"/>
      <c r="B14" s="234" t="s">
        <v>363</v>
      </c>
      <c r="C14" s="186"/>
      <c r="D14" s="187"/>
    </row>
    <row r="15" spans="1:4" ht="12" thickBot="1" x14ac:dyDescent="0.25">
      <c r="A15" s="235"/>
      <c r="B15" s="222" t="s">
        <v>39</v>
      </c>
      <c r="C15" s="190"/>
      <c r="D15" s="191"/>
    </row>
    <row r="16" spans="1:4" ht="12" thickBot="1" x14ac:dyDescent="0.25">
      <c r="A16" s="235"/>
      <c r="B16" s="225" t="s">
        <v>114</v>
      </c>
      <c r="C16" s="189" t="s">
        <v>44</v>
      </c>
      <c r="D16" s="189" t="s">
        <v>38</v>
      </c>
    </row>
    <row r="17" spans="1:4" ht="12" thickBot="1" x14ac:dyDescent="0.25">
      <c r="A17" s="235"/>
      <c r="B17" s="225" t="s">
        <v>115</v>
      </c>
      <c r="C17" s="189" t="s">
        <v>44</v>
      </c>
      <c r="D17" s="189" t="s">
        <v>38</v>
      </c>
    </row>
    <row r="18" spans="1:4" ht="12" thickBot="1" x14ac:dyDescent="0.25">
      <c r="A18" s="235"/>
      <c r="B18" s="225" t="s">
        <v>116</v>
      </c>
      <c r="C18" s="189" t="s">
        <v>44</v>
      </c>
      <c r="D18" s="189"/>
    </row>
    <row r="19" spans="1:4" ht="12" thickBot="1" x14ac:dyDescent="0.25">
      <c r="A19" s="235"/>
      <c r="B19" s="225" t="s">
        <v>117</v>
      </c>
      <c r="C19" s="189" t="s">
        <v>44</v>
      </c>
      <c r="D19" s="189"/>
    </row>
    <row r="20" spans="1:4" ht="12" thickBot="1" x14ac:dyDescent="0.25">
      <c r="A20" s="222"/>
      <c r="B20" s="225" t="s">
        <v>118</v>
      </c>
      <c r="C20" s="189" t="s">
        <v>44</v>
      </c>
      <c r="D20" s="189"/>
    </row>
    <row r="21" spans="1:4" ht="12" thickBot="1" x14ac:dyDescent="0.25">
      <c r="A21" s="222"/>
      <c r="B21" s="225" t="s">
        <v>119</v>
      </c>
      <c r="C21" s="189" t="s">
        <v>44</v>
      </c>
      <c r="D21" s="189" t="s">
        <v>38</v>
      </c>
    </row>
    <row r="22" spans="1:4" ht="12" thickBot="1" x14ac:dyDescent="0.25">
      <c r="A22" s="222"/>
      <c r="B22" s="225" t="s">
        <v>120</v>
      </c>
      <c r="C22" s="189" t="s">
        <v>44</v>
      </c>
      <c r="D22" s="189"/>
    </row>
    <row r="23" spans="1:4" ht="12" thickBot="1" x14ac:dyDescent="0.25">
      <c r="A23" s="222"/>
      <c r="B23" s="225" t="s">
        <v>121</v>
      </c>
      <c r="C23" s="189" t="s">
        <v>44</v>
      </c>
      <c r="D23" s="189"/>
    </row>
    <row r="24" spans="1:4" ht="12" thickBot="1" x14ac:dyDescent="0.25">
      <c r="A24" s="222"/>
      <c r="B24" s="225" t="s">
        <v>122</v>
      </c>
      <c r="C24" s="189" t="s">
        <v>44</v>
      </c>
      <c r="D24" s="189"/>
    </row>
    <row r="25" spans="1:4" ht="12" thickBot="1" x14ac:dyDescent="0.25">
      <c r="A25" s="222"/>
      <c r="B25" s="225" t="s">
        <v>123</v>
      </c>
      <c r="C25" s="189" t="s">
        <v>44</v>
      </c>
      <c r="D25" s="189"/>
    </row>
    <row r="26" spans="1:4" ht="12" thickBot="1" x14ac:dyDescent="0.25">
      <c r="A26" s="222"/>
      <c r="B26" s="225" t="s">
        <v>124</v>
      </c>
      <c r="C26" s="189" t="s">
        <v>44</v>
      </c>
      <c r="D26" s="189"/>
    </row>
    <row r="27" spans="1:4" ht="12" thickBot="1" x14ac:dyDescent="0.25">
      <c r="A27" s="235"/>
      <c r="B27" s="225" t="s">
        <v>125</v>
      </c>
      <c r="C27" s="189" t="s">
        <v>44</v>
      </c>
      <c r="D27" s="189"/>
    </row>
    <row r="28" spans="1:4" ht="12" thickBot="1" x14ac:dyDescent="0.25">
      <c r="A28" s="222"/>
      <c r="B28" s="225" t="s">
        <v>126</v>
      </c>
      <c r="C28" s="189" t="s">
        <v>44</v>
      </c>
      <c r="D28" s="189"/>
    </row>
    <row r="29" spans="1:4" ht="12" thickBot="1" x14ac:dyDescent="0.25">
      <c r="A29" s="222"/>
      <c r="B29" s="225" t="s">
        <v>127</v>
      </c>
      <c r="C29" s="189" t="s">
        <v>44</v>
      </c>
      <c r="D29" s="189"/>
    </row>
    <row r="30" spans="1:4" ht="12" thickBot="1" x14ac:dyDescent="0.25">
      <c r="A30" s="223"/>
      <c r="B30" s="255" t="s">
        <v>364</v>
      </c>
      <c r="C30" s="224"/>
      <c r="D30" s="196"/>
    </row>
    <row r="31" spans="1:4" x14ac:dyDescent="0.2">
      <c r="A31" s="223" t="s">
        <v>128</v>
      </c>
      <c r="B31" s="223" t="s">
        <v>129</v>
      </c>
      <c r="C31" s="186"/>
      <c r="D31" s="187"/>
    </row>
    <row r="32" spans="1:4" ht="12" thickBot="1" x14ac:dyDescent="0.25">
      <c r="A32" s="233"/>
      <c r="B32" s="233"/>
      <c r="C32" s="188"/>
      <c r="D32" s="189"/>
    </row>
    <row r="33" spans="1:4" ht="12" thickBot="1" x14ac:dyDescent="0.25">
      <c r="A33" s="222"/>
      <c r="B33" s="222" t="s">
        <v>355</v>
      </c>
      <c r="C33" s="190"/>
      <c r="D33" s="191"/>
    </row>
    <row r="34" spans="1:4" ht="124.5" thickBot="1" x14ac:dyDescent="0.25">
      <c r="A34" s="223"/>
      <c r="B34" s="254" t="s">
        <v>130</v>
      </c>
      <c r="C34" s="197" t="s">
        <v>44</v>
      </c>
      <c r="D34" s="197" t="s">
        <v>38</v>
      </c>
    </row>
    <row r="35" spans="1:4" ht="113.25" thickBot="1" x14ac:dyDescent="0.25">
      <c r="A35" s="234"/>
      <c r="B35" s="254" t="s">
        <v>131</v>
      </c>
      <c r="C35" s="197" t="s">
        <v>44</v>
      </c>
      <c r="D35" s="197" t="s">
        <v>38</v>
      </c>
    </row>
    <row r="36" spans="1:4" ht="79.5" thickBot="1" x14ac:dyDescent="0.25">
      <c r="A36" s="234"/>
      <c r="B36" s="254" t="s">
        <v>132</v>
      </c>
      <c r="C36" s="197" t="s">
        <v>44</v>
      </c>
      <c r="D36" s="197" t="s">
        <v>38</v>
      </c>
    </row>
    <row r="37" spans="1:4" x14ac:dyDescent="0.2">
      <c r="A37" s="223"/>
      <c r="B37" s="254" t="s">
        <v>133</v>
      </c>
      <c r="C37" s="197" t="s">
        <v>44</v>
      </c>
      <c r="D37" s="197" t="s">
        <v>38</v>
      </c>
    </row>
    <row r="38" spans="1:4" ht="12" thickBot="1" x14ac:dyDescent="0.25">
      <c r="A38" s="236"/>
      <c r="B38" s="256" t="s">
        <v>365</v>
      </c>
      <c r="C38" s="198"/>
      <c r="D38" s="198"/>
    </row>
    <row r="39" spans="1:4" ht="12" thickBot="1" x14ac:dyDescent="0.25">
      <c r="A39" s="222"/>
      <c r="B39" s="222" t="s">
        <v>39</v>
      </c>
      <c r="C39" s="190"/>
      <c r="D39" s="191"/>
    </row>
    <row r="40" spans="1:4" ht="23.25" thickBot="1" x14ac:dyDescent="0.25">
      <c r="A40" s="235"/>
      <c r="B40" s="225" t="s">
        <v>134</v>
      </c>
      <c r="C40" s="189" t="s">
        <v>44</v>
      </c>
      <c r="D40" s="189"/>
    </row>
    <row r="41" spans="1:4" ht="12" thickBot="1" x14ac:dyDescent="0.25">
      <c r="A41" s="235"/>
      <c r="B41" s="225" t="s">
        <v>135</v>
      </c>
      <c r="C41" s="189" t="s">
        <v>44</v>
      </c>
      <c r="D41" s="189"/>
    </row>
    <row r="42" spans="1:4" ht="12" thickBot="1" x14ac:dyDescent="0.25">
      <c r="A42" s="235"/>
      <c r="B42" s="225" t="s">
        <v>136</v>
      </c>
      <c r="C42" s="189" t="s">
        <v>44</v>
      </c>
      <c r="D42" s="189"/>
    </row>
    <row r="43" spans="1:4" ht="12" thickBot="1" x14ac:dyDescent="0.25">
      <c r="A43" s="235"/>
      <c r="B43" s="225" t="s">
        <v>137</v>
      </c>
      <c r="C43" s="189" t="s">
        <v>44</v>
      </c>
      <c r="D43" s="189"/>
    </row>
    <row r="44" spans="1:4" ht="12" thickBot="1" x14ac:dyDescent="0.25">
      <c r="A44" s="222"/>
      <c r="B44" s="225" t="s">
        <v>138</v>
      </c>
      <c r="C44" s="189" t="s">
        <v>44</v>
      </c>
      <c r="D44" s="189"/>
    </row>
    <row r="45" spans="1:4" ht="12" thickBot="1" x14ac:dyDescent="0.25">
      <c r="A45" s="235"/>
      <c r="B45" s="225" t="s">
        <v>139</v>
      </c>
      <c r="C45" s="189" t="s">
        <v>44</v>
      </c>
      <c r="D45" s="189"/>
    </row>
    <row r="46" spans="1:4" ht="23.25" thickBot="1" x14ac:dyDescent="0.25">
      <c r="A46" s="222"/>
      <c r="B46" s="225" t="s">
        <v>140</v>
      </c>
      <c r="C46" s="189" t="s">
        <v>44</v>
      </c>
      <c r="D46" s="189" t="s">
        <v>38</v>
      </c>
    </row>
    <row r="47" spans="1:4" ht="12" thickBot="1" x14ac:dyDescent="0.25">
      <c r="A47" s="222"/>
      <c r="B47" s="225" t="s">
        <v>141</v>
      </c>
      <c r="C47" s="189" t="s">
        <v>44</v>
      </c>
      <c r="D47" s="189" t="s">
        <v>38</v>
      </c>
    </row>
    <row r="48" spans="1:4" ht="12" thickBot="1" x14ac:dyDescent="0.25">
      <c r="A48" s="235"/>
      <c r="B48" s="225" t="s">
        <v>142</v>
      </c>
      <c r="C48" s="189" t="s">
        <v>44</v>
      </c>
      <c r="D48" s="189"/>
    </row>
    <row r="49" spans="1:4" ht="12" thickBot="1" x14ac:dyDescent="0.25">
      <c r="A49" s="235"/>
      <c r="B49" s="225" t="s">
        <v>143</v>
      </c>
      <c r="C49" s="189" t="s">
        <v>44</v>
      </c>
      <c r="D49" s="189"/>
    </row>
    <row r="50" spans="1:4" ht="12" thickBot="1" x14ac:dyDescent="0.25">
      <c r="A50" s="235"/>
      <c r="B50" s="225" t="s">
        <v>144</v>
      </c>
      <c r="C50" s="189" t="s">
        <v>44</v>
      </c>
      <c r="D50" s="189"/>
    </row>
    <row r="51" spans="1:4" ht="12" thickBot="1" x14ac:dyDescent="0.25">
      <c r="A51" s="222"/>
      <c r="B51" s="225" t="s">
        <v>145</v>
      </c>
      <c r="C51" s="189" t="s">
        <v>44</v>
      </c>
      <c r="D51" s="189"/>
    </row>
    <row r="52" spans="1:4" ht="12" thickBot="1" x14ac:dyDescent="0.25">
      <c r="A52" s="222"/>
      <c r="B52" s="225" t="s">
        <v>146</v>
      </c>
      <c r="C52" s="189" t="s">
        <v>44</v>
      </c>
      <c r="D52" s="189"/>
    </row>
    <row r="53" spans="1:4" ht="12" thickBot="1" x14ac:dyDescent="0.25">
      <c r="A53" s="222"/>
      <c r="B53" s="225" t="s">
        <v>147</v>
      </c>
      <c r="C53" s="189" t="s">
        <v>44</v>
      </c>
      <c r="D53" s="189"/>
    </row>
    <row r="54" spans="1:4" ht="12" thickBot="1" x14ac:dyDescent="0.25">
      <c r="A54" s="222"/>
      <c r="B54" s="225" t="s">
        <v>148</v>
      </c>
      <c r="C54" s="189" t="s">
        <v>44</v>
      </c>
      <c r="D54" s="189"/>
    </row>
    <row r="55" spans="1:4" ht="12" thickBot="1" x14ac:dyDescent="0.25">
      <c r="A55" s="222"/>
      <c r="B55" s="225" t="s">
        <v>149</v>
      </c>
      <c r="C55" s="189" t="s">
        <v>44</v>
      </c>
      <c r="D55" s="189"/>
    </row>
    <row r="56" spans="1:4" ht="12" thickBot="1" x14ac:dyDescent="0.25">
      <c r="A56" s="222"/>
      <c r="B56" s="225" t="s">
        <v>150</v>
      </c>
      <c r="C56" s="189" t="s">
        <v>44</v>
      </c>
      <c r="D56" s="189"/>
    </row>
    <row r="57" spans="1:4" ht="12" thickBot="1" x14ac:dyDescent="0.25">
      <c r="A57" s="235"/>
      <c r="B57" s="225" t="s">
        <v>151</v>
      </c>
      <c r="C57" s="189" t="s">
        <v>44</v>
      </c>
      <c r="D57" s="189" t="s">
        <v>38</v>
      </c>
    </row>
    <row r="58" spans="1:4" ht="12" thickBot="1" x14ac:dyDescent="0.25">
      <c r="A58" s="222"/>
      <c r="B58" s="225" t="s">
        <v>152</v>
      </c>
      <c r="C58" s="189" t="s">
        <v>44</v>
      </c>
      <c r="D58" s="189"/>
    </row>
    <row r="59" spans="1:4" ht="12" thickBot="1" x14ac:dyDescent="0.25">
      <c r="A59" s="222"/>
      <c r="B59" s="225" t="s">
        <v>153</v>
      </c>
      <c r="C59" s="189" t="s">
        <v>44</v>
      </c>
      <c r="D59" s="189" t="s">
        <v>38</v>
      </c>
    </row>
    <row r="60" spans="1:4" ht="12" thickBot="1" x14ac:dyDescent="0.25">
      <c r="A60" s="222"/>
      <c r="B60" s="225" t="s">
        <v>154</v>
      </c>
      <c r="C60" s="189" t="s">
        <v>44</v>
      </c>
      <c r="D60" s="189" t="s">
        <v>38</v>
      </c>
    </row>
    <row r="61" spans="1:4" ht="12" thickBot="1" x14ac:dyDescent="0.25">
      <c r="A61" s="222"/>
      <c r="B61" s="225" t="s">
        <v>155</v>
      </c>
      <c r="C61" s="189" t="s">
        <v>44</v>
      </c>
      <c r="D61" s="189" t="s">
        <v>38</v>
      </c>
    </row>
    <row r="62" spans="1:4" ht="12" thickBot="1" x14ac:dyDescent="0.25">
      <c r="A62" s="222"/>
      <c r="B62" s="225" t="s">
        <v>116</v>
      </c>
      <c r="C62" s="189" t="s">
        <v>44</v>
      </c>
      <c r="D62" s="189" t="s">
        <v>38</v>
      </c>
    </row>
    <row r="63" spans="1:4" ht="12" thickBot="1" x14ac:dyDescent="0.25">
      <c r="A63" s="222"/>
      <c r="B63" s="225" t="s">
        <v>117</v>
      </c>
      <c r="C63" s="189" t="s">
        <v>44</v>
      </c>
      <c r="D63" s="189"/>
    </row>
    <row r="64" spans="1:4" ht="12" thickBot="1" x14ac:dyDescent="0.25">
      <c r="A64" s="222"/>
      <c r="B64" s="225" t="s">
        <v>156</v>
      </c>
      <c r="C64" s="189" t="s">
        <v>44</v>
      </c>
      <c r="D64" s="189"/>
    </row>
    <row r="65" spans="1:4" ht="12" thickBot="1" x14ac:dyDescent="0.25">
      <c r="A65" s="222"/>
      <c r="B65" s="225" t="s">
        <v>157</v>
      </c>
      <c r="C65" s="189" t="s">
        <v>44</v>
      </c>
      <c r="D65" s="189"/>
    </row>
    <row r="66" spans="1:4" ht="12" thickBot="1" x14ac:dyDescent="0.25">
      <c r="A66" s="235"/>
      <c r="B66" s="225" t="s">
        <v>158</v>
      </c>
      <c r="C66" s="189" t="s">
        <v>44</v>
      </c>
      <c r="D66" s="189"/>
    </row>
    <row r="67" spans="1:4" ht="12" thickBot="1" x14ac:dyDescent="0.25">
      <c r="A67" s="222"/>
      <c r="B67" s="225" t="s">
        <v>159</v>
      </c>
      <c r="C67" s="189" t="s">
        <v>44</v>
      </c>
      <c r="D67" s="189"/>
    </row>
    <row r="68" spans="1:4" ht="12" thickBot="1" x14ac:dyDescent="0.25">
      <c r="A68" s="235"/>
      <c r="B68" s="225" t="s">
        <v>123</v>
      </c>
      <c r="C68" s="189" t="s">
        <v>44</v>
      </c>
      <c r="D68" s="189"/>
    </row>
    <row r="69" spans="1:4" ht="12" thickBot="1" x14ac:dyDescent="0.25">
      <c r="A69" s="235"/>
      <c r="B69" s="225" t="s">
        <v>160</v>
      </c>
      <c r="C69" s="189" t="s">
        <v>44</v>
      </c>
      <c r="D69" s="189"/>
    </row>
    <row r="70" spans="1:4" ht="23.25" thickBot="1" x14ac:dyDescent="0.25">
      <c r="A70" s="235"/>
      <c r="B70" s="225" t="s">
        <v>366</v>
      </c>
      <c r="C70" s="189" t="s">
        <v>44</v>
      </c>
      <c r="D70" s="189"/>
    </row>
    <row r="71" spans="1:4" ht="12" thickBot="1" x14ac:dyDescent="0.25">
      <c r="A71" s="235"/>
      <c r="B71" s="225" t="s">
        <v>126</v>
      </c>
      <c r="C71" s="189" t="s">
        <v>44</v>
      </c>
      <c r="D71" s="189"/>
    </row>
    <row r="72" spans="1:4" ht="12" thickBot="1" x14ac:dyDescent="0.25">
      <c r="A72" s="235"/>
      <c r="B72" s="225" t="s">
        <v>127</v>
      </c>
      <c r="C72" s="189" t="s">
        <v>44</v>
      </c>
      <c r="D72" s="189"/>
    </row>
    <row r="73" spans="1:4" ht="12" thickBot="1" x14ac:dyDescent="0.25">
      <c r="A73" s="234"/>
      <c r="B73" s="255" t="s">
        <v>367</v>
      </c>
      <c r="C73" s="224"/>
      <c r="D73" s="196"/>
    </row>
    <row r="74" spans="1:4" x14ac:dyDescent="0.2">
      <c r="A74" s="223" t="s">
        <v>161</v>
      </c>
      <c r="B74" s="223" t="s">
        <v>368</v>
      </c>
      <c r="C74" s="186"/>
      <c r="D74" s="187"/>
    </row>
    <row r="75" spans="1:4" ht="12" thickBot="1" x14ac:dyDescent="0.25">
      <c r="A75" s="233"/>
      <c r="B75" s="233"/>
      <c r="C75" s="188"/>
      <c r="D75" s="189"/>
    </row>
    <row r="76" spans="1:4" ht="12" thickBot="1" x14ac:dyDescent="0.25">
      <c r="A76" s="222"/>
      <c r="B76" s="222" t="s">
        <v>112</v>
      </c>
      <c r="C76" s="190"/>
      <c r="D76" s="191"/>
    </row>
    <row r="77" spans="1:4" ht="23.25" thickBot="1" x14ac:dyDescent="0.25">
      <c r="A77" s="223"/>
      <c r="B77" s="254" t="s">
        <v>162</v>
      </c>
      <c r="C77" s="197" t="s">
        <v>44</v>
      </c>
      <c r="D77" s="197"/>
    </row>
    <row r="78" spans="1:4" ht="12" thickBot="1" x14ac:dyDescent="0.25">
      <c r="A78" s="223"/>
      <c r="B78" s="234" t="s">
        <v>369</v>
      </c>
      <c r="C78" s="186"/>
      <c r="D78" s="187"/>
    </row>
    <row r="79" spans="1:4" ht="12" thickBot="1" x14ac:dyDescent="0.25">
      <c r="A79" s="235"/>
      <c r="B79" s="222" t="s">
        <v>163</v>
      </c>
      <c r="C79" s="190"/>
      <c r="D79" s="191"/>
    </row>
    <row r="80" spans="1:4" ht="12" thickBot="1" x14ac:dyDescent="0.25">
      <c r="A80" s="235"/>
      <c r="B80" s="225" t="s">
        <v>164</v>
      </c>
      <c r="C80" s="189" t="s">
        <v>44</v>
      </c>
      <c r="D80" s="189"/>
    </row>
    <row r="81" spans="1:4" ht="12" thickBot="1" x14ac:dyDescent="0.25">
      <c r="A81" s="235"/>
      <c r="B81" s="225" t="s">
        <v>165</v>
      </c>
      <c r="C81" s="189" t="s">
        <v>44</v>
      </c>
      <c r="D81" s="189"/>
    </row>
    <row r="82" spans="1:4" ht="12" thickBot="1" x14ac:dyDescent="0.25">
      <c r="A82" s="234"/>
      <c r="B82" s="255" t="s">
        <v>364</v>
      </c>
      <c r="C82" s="224"/>
      <c r="D82" s="196"/>
    </row>
    <row r="83" spans="1:4" x14ac:dyDescent="0.2">
      <c r="A83" s="223" t="s">
        <v>166</v>
      </c>
      <c r="B83" s="223" t="s">
        <v>167</v>
      </c>
      <c r="C83" s="186"/>
      <c r="D83" s="187"/>
    </row>
    <row r="84" spans="1:4" ht="12" thickBot="1" x14ac:dyDescent="0.25">
      <c r="A84" s="233"/>
      <c r="B84" s="233"/>
      <c r="C84" s="188"/>
      <c r="D84" s="189"/>
    </row>
    <row r="85" spans="1:4" ht="12" thickBot="1" x14ac:dyDescent="0.25">
      <c r="A85" s="235"/>
      <c r="B85" s="222" t="s">
        <v>112</v>
      </c>
      <c r="C85" s="190"/>
      <c r="D85" s="191"/>
    </row>
    <row r="86" spans="1:4" ht="113.25" thickBot="1" x14ac:dyDescent="0.25">
      <c r="A86" s="234"/>
      <c r="B86" s="254" t="s">
        <v>168</v>
      </c>
      <c r="C86" s="197" t="s">
        <v>44</v>
      </c>
      <c r="D86" s="197" t="s">
        <v>38</v>
      </c>
    </row>
    <row r="87" spans="1:4" ht="12" thickBot="1" x14ac:dyDescent="0.25">
      <c r="A87" s="234"/>
      <c r="B87" s="234" t="s">
        <v>363</v>
      </c>
      <c r="C87" s="186"/>
      <c r="D87" s="187"/>
    </row>
    <row r="88" spans="1:4" ht="12" thickBot="1" x14ac:dyDescent="0.25">
      <c r="A88" s="235"/>
      <c r="B88" s="222" t="s">
        <v>39</v>
      </c>
      <c r="C88" s="190"/>
      <c r="D88" s="191"/>
    </row>
    <row r="89" spans="1:4" ht="12" thickBot="1" x14ac:dyDescent="0.25">
      <c r="A89" s="235"/>
      <c r="B89" s="225" t="s">
        <v>169</v>
      </c>
      <c r="C89" s="189" t="s">
        <v>44</v>
      </c>
      <c r="D89" s="189"/>
    </row>
    <row r="90" spans="1:4" ht="12" thickBot="1" x14ac:dyDescent="0.25">
      <c r="A90" s="235"/>
      <c r="B90" s="225" t="s">
        <v>170</v>
      </c>
      <c r="C90" s="189" t="s">
        <v>44</v>
      </c>
      <c r="D90" s="189"/>
    </row>
    <row r="91" spans="1:4" ht="12" thickBot="1" x14ac:dyDescent="0.25">
      <c r="A91" s="235"/>
      <c r="B91" s="225" t="s">
        <v>171</v>
      </c>
      <c r="C91" s="189" t="s">
        <v>44</v>
      </c>
      <c r="D91" s="189" t="s">
        <v>38</v>
      </c>
    </row>
    <row r="92" spans="1:4" ht="12" thickBot="1" x14ac:dyDescent="0.25">
      <c r="A92" s="235"/>
      <c r="B92" s="225" t="s">
        <v>172</v>
      </c>
      <c r="C92" s="189" t="s">
        <v>44</v>
      </c>
      <c r="D92" s="189" t="s">
        <v>38</v>
      </c>
    </row>
    <row r="93" spans="1:4" ht="12" thickBot="1" x14ac:dyDescent="0.25">
      <c r="A93" s="235"/>
      <c r="B93" s="225" t="s">
        <v>173</v>
      </c>
      <c r="C93" s="189" t="s">
        <v>44</v>
      </c>
      <c r="D93" s="189" t="s">
        <v>38</v>
      </c>
    </row>
    <row r="94" spans="1:4" ht="12" thickBot="1" x14ac:dyDescent="0.25">
      <c r="A94" s="235"/>
      <c r="B94" s="225" t="s">
        <v>174</v>
      </c>
      <c r="C94" s="189" t="s">
        <v>44</v>
      </c>
      <c r="D94" s="189"/>
    </row>
    <row r="95" spans="1:4" ht="12" thickBot="1" x14ac:dyDescent="0.25">
      <c r="A95" s="235"/>
      <c r="B95" s="225" t="s">
        <v>175</v>
      </c>
      <c r="C95" s="189" t="s">
        <v>44</v>
      </c>
      <c r="D95" s="189" t="s">
        <v>38</v>
      </c>
    </row>
    <row r="96" spans="1:4" ht="12" thickBot="1" x14ac:dyDescent="0.25">
      <c r="A96" s="235"/>
      <c r="B96" s="225" t="s">
        <v>176</v>
      </c>
      <c r="C96" s="189" t="s">
        <v>44</v>
      </c>
      <c r="D96" s="189"/>
    </row>
    <row r="97" spans="1:4" ht="12" thickBot="1" x14ac:dyDescent="0.25">
      <c r="A97" s="235"/>
      <c r="B97" s="225" t="s">
        <v>177</v>
      </c>
      <c r="C97" s="189" t="s">
        <v>44</v>
      </c>
      <c r="D97" s="189"/>
    </row>
    <row r="98" spans="1:4" ht="12" thickBot="1" x14ac:dyDescent="0.25">
      <c r="A98" s="235"/>
      <c r="B98" s="225" t="s">
        <v>178</v>
      </c>
      <c r="C98" s="189" t="s">
        <v>44</v>
      </c>
      <c r="D98" s="189"/>
    </row>
    <row r="99" spans="1:4" ht="12" thickBot="1" x14ac:dyDescent="0.25">
      <c r="A99" s="235"/>
      <c r="B99" s="225" t="s">
        <v>179</v>
      </c>
      <c r="C99" s="189" t="s">
        <v>44</v>
      </c>
      <c r="D99" s="189"/>
    </row>
    <row r="100" spans="1:4" ht="12" thickBot="1" x14ac:dyDescent="0.25">
      <c r="A100" s="235"/>
      <c r="B100" s="225" t="s">
        <v>180</v>
      </c>
      <c r="C100" s="189" t="s">
        <v>44</v>
      </c>
      <c r="D100" s="189"/>
    </row>
    <row r="101" spans="1:4" ht="12" thickBot="1" x14ac:dyDescent="0.25">
      <c r="A101" s="235"/>
      <c r="B101" s="225" t="s">
        <v>181</v>
      </c>
      <c r="C101" s="189" t="s">
        <v>44</v>
      </c>
      <c r="D101" s="189"/>
    </row>
    <row r="102" spans="1:4" ht="12" thickBot="1" x14ac:dyDescent="0.25">
      <c r="A102" s="235"/>
      <c r="B102" s="225" t="s">
        <v>182</v>
      </c>
      <c r="C102" s="189" t="s">
        <v>44</v>
      </c>
      <c r="D102" s="189"/>
    </row>
    <row r="103" spans="1:4" ht="12" thickBot="1" x14ac:dyDescent="0.25">
      <c r="A103" s="235"/>
      <c r="B103" s="225" t="s">
        <v>183</v>
      </c>
      <c r="C103" s="189" t="s">
        <v>44</v>
      </c>
      <c r="D103" s="189"/>
    </row>
    <row r="104" spans="1:4" ht="12" thickBot="1" x14ac:dyDescent="0.25">
      <c r="A104" s="235"/>
      <c r="B104" s="225" t="s">
        <v>126</v>
      </c>
      <c r="C104" s="189" t="s">
        <v>44</v>
      </c>
      <c r="D104" s="189"/>
    </row>
    <row r="105" spans="1:4" ht="12" thickBot="1" x14ac:dyDescent="0.25">
      <c r="A105" s="235"/>
      <c r="B105" s="225" t="s">
        <v>184</v>
      </c>
      <c r="C105" s="189" t="s">
        <v>44</v>
      </c>
      <c r="D105" s="189"/>
    </row>
    <row r="106" spans="1:4" ht="12" thickBot="1" x14ac:dyDescent="0.25">
      <c r="A106" s="235"/>
      <c r="B106" s="225" t="s">
        <v>185</v>
      </c>
      <c r="C106" s="189" t="s">
        <v>44</v>
      </c>
      <c r="D106" s="189" t="s">
        <v>38</v>
      </c>
    </row>
    <row r="107" spans="1:4" ht="12" thickBot="1" x14ac:dyDescent="0.25">
      <c r="A107" s="235"/>
      <c r="B107" s="225" t="s">
        <v>186</v>
      </c>
      <c r="C107" s="189" t="s">
        <v>44</v>
      </c>
      <c r="D107" s="189" t="s">
        <v>38</v>
      </c>
    </row>
    <row r="108" spans="1:4" ht="12" thickBot="1" x14ac:dyDescent="0.25">
      <c r="A108" s="235"/>
      <c r="B108" s="225" t="s">
        <v>187</v>
      </c>
      <c r="C108" s="189" t="s">
        <v>44</v>
      </c>
      <c r="D108" s="189"/>
    </row>
    <row r="109" spans="1:4" ht="12" thickBot="1" x14ac:dyDescent="0.25">
      <c r="A109" s="235"/>
      <c r="B109" s="225" t="s">
        <v>127</v>
      </c>
      <c r="C109" s="189" t="s">
        <v>44</v>
      </c>
      <c r="D109" s="189"/>
    </row>
    <row r="110" spans="1:4" ht="12" thickBot="1" x14ac:dyDescent="0.25">
      <c r="A110" s="234"/>
      <c r="B110" s="255" t="s">
        <v>364</v>
      </c>
      <c r="C110" s="224"/>
      <c r="D110" s="196"/>
    </row>
    <row r="111" spans="1:4" ht="12" thickBot="1" x14ac:dyDescent="0.25">
      <c r="A111" s="223" t="s">
        <v>188</v>
      </c>
      <c r="B111" s="223" t="s">
        <v>189</v>
      </c>
      <c r="C111" s="186"/>
      <c r="D111" s="187"/>
    </row>
    <row r="112" spans="1:4" ht="12" thickBot="1" x14ac:dyDescent="0.25">
      <c r="A112" s="237"/>
      <c r="B112" s="222" t="s">
        <v>112</v>
      </c>
      <c r="C112" s="190"/>
      <c r="D112" s="191"/>
    </row>
    <row r="113" spans="1:4" ht="90.75" thickBot="1" x14ac:dyDescent="0.25">
      <c r="A113" s="234"/>
      <c r="B113" s="254" t="s">
        <v>190</v>
      </c>
      <c r="C113" s="197" t="s">
        <v>44</v>
      </c>
      <c r="D113" s="197" t="s">
        <v>38</v>
      </c>
    </row>
    <row r="114" spans="1:4" ht="12" thickBot="1" x14ac:dyDescent="0.25">
      <c r="A114" s="234"/>
      <c r="B114" s="234" t="s">
        <v>365</v>
      </c>
      <c r="C114" s="186"/>
      <c r="D114" s="187"/>
    </row>
    <row r="115" spans="1:4" ht="12" thickBot="1" x14ac:dyDescent="0.25">
      <c r="A115" s="237"/>
      <c r="B115" s="222" t="s">
        <v>39</v>
      </c>
      <c r="C115" s="190"/>
      <c r="D115" s="191"/>
    </row>
    <row r="116" spans="1:4" ht="12" thickBot="1" x14ac:dyDescent="0.25">
      <c r="A116" s="235"/>
      <c r="B116" s="225" t="s">
        <v>191</v>
      </c>
      <c r="C116" s="189" t="s">
        <v>44</v>
      </c>
      <c r="D116" s="189"/>
    </row>
    <row r="117" spans="1:4" ht="12" thickBot="1" x14ac:dyDescent="0.25">
      <c r="A117" s="235"/>
      <c r="B117" s="225" t="s">
        <v>192</v>
      </c>
      <c r="C117" s="189" t="s">
        <v>44</v>
      </c>
      <c r="D117" s="189" t="s">
        <v>38</v>
      </c>
    </row>
    <row r="118" spans="1:4" ht="12" thickBot="1" x14ac:dyDescent="0.25">
      <c r="A118" s="222"/>
      <c r="B118" s="225" t="s">
        <v>193</v>
      </c>
      <c r="C118" s="189" t="s">
        <v>44</v>
      </c>
      <c r="D118" s="189"/>
    </row>
    <row r="119" spans="1:4" ht="12" thickBot="1" x14ac:dyDescent="0.25">
      <c r="A119" s="222"/>
      <c r="B119" s="225" t="s">
        <v>194</v>
      </c>
      <c r="C119" s="189" t="s">
        <v>44</v>
      </c>
      <c r="D119" s="189"/>
    </row>
    <row r="120" spans="1:4" ht="12" thickBot="1" x14ac:dyDescent="0.25">
      <c r="A120" s="222"/>
      <c r="B120" s="225" t="s">
        <v>195</v>
      </c>
      <c r="C120" s="189" t="s">
        <v>44</v>
      </c>
      <c r="D120" s="189" t="s">
        <v>38</v>
      </c>
    </row>
    <row r="121" spans="1:4" ht="12" thickBot="1" x14ac:dyDescent="0.25">
      <c r="A121" s="222"/>
      <c r="B121" s="225" t="s">
        <v>196</v>
      </c>
      <c r="C121" s="189" t="s">
        <v>44</v>
      </c>
      <c r="D121" s="189"/>
    </row>
    <row r="122" spans="1:4" ht="12" thickBot="1" x14ac:dyDescent="0.25">
      <c r="A122" s="222"/>
      <c r="B122" s="225" t="s">
        <v>197</v>
      </c>
      <c r="C122" s="189" t="s">
        <v>44</v>
      </c>
      <c r="D122" s="189"/>
    </row>
    <row r="123" spans="1:4" ht="12" thickBot="1" x14ac:dyDescent="0.25">
      <c r="A123" s="222"/>
      <c r="B123" s="225" t="s">
        <v>198</v>
      </c>
      <c r="C123" s="189" t="s">
        <v>44</v>
      </c>
      <c r="D123" s="189"/>
    </row>
    <row r="124" spans="1:4" ht="12" thickBot="1" x14ac:dyDescent="0.25">
      <c r="A124" s="222"/>
      <c r="B124" s="225" t="s">
        <v>199</v>
      </c>
      <c r="C124" s="189" t="s">
        <v>44</v>
      </c>
      <c r="D124" s="189"/>
    </row>
    <row r="125" spans="1:4" ht="12" thickBot="1" x14ac:dyDescent="0.25">
      <c r="A125" s="222"/>
      <c r="B125" s="225" t="s">
        <v>200</v>
      </c>
      <c r="C125" s="189" t="s">
        <v>44</v>
      </c>
      <c r="D125" s="189"/>
    </row>
    <row r="126" spans="1:4" ht="12" thickBot="1" x14ac:dyDescent="0.25">
      <c r="A126" s="222"/>
      <c r="B126" s="225" t="s">
        <v>184</v>
      </c>
      <c r="C126" s="189" t="s">
        <v>44</v>
      </c>
      <c r="D126" s="189"/>
    </row>
    <row r="127" spans="1:4" ht="12" thickBot="1" x14ac:dyDescent="0.25">
      <c r="A127" s="222"/>
      <c r="B127" s="225" t="s">
        <v>201</v>
      </c>
      <c r="C127" s="189" t="s">
        <v>44</v>
      </c>
      <c r="D127" s="189" t="s">
        <v>38</v>
      </c>
    </row>
    <row r="128" spans="1:4" ht="12" thickBot="1" x14ac:dyDescent="0.25">
      <c r="A128" s="235"/>
      <c r="B128" s="225" t="s">
        <v>202</v>
      </c>
      <c r="C128" s="189" t="s">
        <v>44</v>
      </c>
      <c r="D128" s="189"/>
    </row>
    <row r="129" spans="1:4" ht="12" thickBot="1" x14ac:dyDescent="0.25">
      <c r="A129" s="222"/>
      <c r="B129" s="225" t="s">
        <v>127</v>
      </c>
      <c r="C129" s="189" t="s">
        <v>44</v>
      </c>
      <c r="D129" s="189"/>
    </row>
    <row r="130" spans="1:4" ht="12" thickBot="1" x14ac:dyDescent="0.25">
      <c r="A130" s="222"/>
      <c r="B130" s="255" t="s">
        <v>364</v>
      </c>
      <c r="C130" s="189"/>
      <c r="D130" s="189"/>
    </row>
    <row r="131" spans="1:4" ht="12" thickBot="1" x14ac:dyDescent="0.25">
      <c r="A131" s="222"/>
      <c r="B131" s="257" t="s">
        <v>370</v>
      </c>
      <c r="C131" s="189" t="s">
        <v>44</v>
      </c>
      <c r="D131" s="200"/>
    </row>
    <row r="132" spans="1:4" ht="12" thickBot="1" x14ac:dyDescent="0.25">
      <c r="A132" s="222"/>
      <c r="B132" s="225" t="s">
        <v>203</v>
      </c>
      <c r="C132" s="189" t="s">
        <v>44</v>
      </c>
      <c r="D132" s="189"/>
    </row>
    <row r="133" spans="1:4" ht="12" thickBot="1" x14ac:dyDescent="0.25">
      <c r="A133" s="222"/>
      <c r="B133" s="225" t="s">
        <v>204</v>
      </c>
      <c r="C133" s="189" t="s">
        <v>44</v>
      </c>
      <c r="D133" s="189"/>
    </row>
    <row r="134" spans="1:4" ht="12" thickBot="1" x14ac:dyDescent="0.25">
      <c r="A134" s="222"/>
      <c r="B134" s="225" t="s">
        <v>205</v>
      </c>
      <c r="C134" s="189" t="s">
        <v>44</v>
      </c>
      <c r="D134" s="189"/>
    </row>
    <row r="135" spans="1:4" ht="12" thickBot="1" x14ac:dyDescent="0.25">
      <c r="A135" s="222"/>
      <c r="B135" s="225" t="s">
        <v>206</v>
      </c>
      <c r="C135" s="189" t="s">
        <v>44</v>
      </c>
      <c r="D135" s="189"/>
    </row>
    <row r="136" spans="1:4" ht="12" thickBot="1" x14ac:dyDescent="0.25">
      <c r="A136" s="222"/>
      <c r="B136" s="225" t="s">
        <v>47</v>
      </c>
      <c r="C136" s="189" t="s">
        <v>44</v>
      </c>
      <c r="D136" s="189"/>
    </row>
    <row r="137" spans="1:4" ht="12" thickBot="1" x14ac:dyDescent="0.25">
      <c r="A137" s="222"/>
      <c r="B137" s="225" t="s">
        <v>207</v>
      </c>
      <c r="C137" s="189" t="s">
        <v>44</v>
      </c>
      <c r="D137" s="189"/>
    </row>
    <row r="138" spans="1:4" ht="12" thickBot="1" x14ac:dyDescent="0.25">
      <c r="A138" s="222"/>
      <c r="B138" s="225" t="s">
        <v>208</v>
      </c>
      <c r="C138" s="189" t="s">
        <v>44</v>
      </c>
      <c r="D138" s="189"/>
    </row>
    <row r="139" spans="1:4" ht="12" thickBot="1" x14ac:dyDescent="0.25">
      <c r="A139" s="222"/>
      <c r="B139" s="225" t="s">
        <v>209</v>
      </c>
      <c r="C139" s="189" t="s">
        <v>44</v>
      </c>
      <c r="D139" s="189"/>
    </row>
    <row r="140" spans="1:4" ht="12" thickBot="1" x14ac:dyDescent="0.25">
      <c r="A140" s="235"/>
      <c r="B140" s="225" t="s">
        <v>210</v>
      </c>
      <c r="C140" s="189" t="s">
        <v>44</v>
      </c>
      <c r="D140" s="189"/>
    </row>
    <row r="141" spans="1:4" ht="12" thickBot="1" x14ac:dyDescent="0.25">
      <c r="A141" s="235"/>
      <c r="B141" s="225" t="s">
        <v>211</v>
      </c>
      <c r="C141" s="189" t="s">
        <v>44</v>
      </c>
      <c r="D141" s="189"/>
    </row>
    <row r="142" spans="1:4" ht="12" thickBot="1" x14ac:dyDescent="0.25">
      <c r="A142" s="234"/>
      <c r="B142" s="255" t="s">
        <v>364</v>
      </c>
      <c r="C142" s="224"/>
      <c r="D142" s="196"/>
    </row>
    <row r="143" spans="1:4" x14ac:dyDescent="0.2">
      <c r="A143" s="223" t="s">
        <v>212</v>
      </c>
      <c r="B143" s="223" t="s">
        <v>213</v>
      </c>
      <c r="C143" s="186"/>
      <c r="D143" s="187"/>
    </row>
    <row r="144" spans="1:4" ht="12" thickBot="1" x14ac:dyDescent="0.25">
      <c r="A144" s="233"/>
      <c r="B144" s="233"/>
      <c r="C144" s="188"/>
      <c r="D144" s="189"/>
    </row>
    <row r="145" spans="1:4" ht="12" thickBot="1" x14ac:dyDescent="0.25">
      <c r="A145" s="237"/>
      <c r="B145" s="222" t="s">
        <v>112</v>
      </c>
      <c r="C145" s="190"/>
      <c r="D145" s="191"/>
    </row>
    <row r="146" spans="1:4" ht="90.75" thickBot="1" x14ac:dyDescent="0.25">
      <c r="A146" s="238"/>
      <c r="B146" s="254" t="s">
        <v>371</v>
      </c>
      <c r="C146" s="197" t="s">
        <v>44</v>
      </c>
      <c r="D146" s="197" t="s">
        <v>38</v>
      </c>
    </row>
    <row r="147" spans="1:4" ht="12" thickBot="1" x14ac:dyDescent="0.25">
      <c r="A147" s="238"/>
      <c r="B147" s="234" t="s">
        <v>365</v>
      </c>
      <c r="C147" s="186"/>
      <c r="D147" s="187"/>
    </row>
    <row r="148" spans="1:4" ht="12" thickBot="1" x14ac:dyDescent="0.25">
      <c r="A148" s="237"/>
      <c r="B148" s="222" t="s">
        <v>39</v>
      </c>
      <c r="C148" s="190"/>
      <c r="D148" s="191"/>
    </row>
    <row r="149" spans="1:4" ht="12" thickBot="1" x14ac:dyDescent="0.25">
      <c r="A149" s="222"/>
      <c r="B149" s="225" t="s">
        <v>214</v>
      </c>
      <c r="C149" s="189" t="s">
        <v>44</v>
      </c>
      <c r="D149" s="189" t="s">
        <v>38</v>
      </c>
    </row>
    <row r="150" spans="1:4" ht="12" thickBot="1" x14ac:dyDescent="0.25">
      <c r="A150" s="237"/>
      <c r="B150" s="225" t="s">
        <v>215</v>
      </c>
      <c r="C150" s="189" t="s">
        <v>44</v>
      </c>
      <c r="D150" s="189"/>
    </row>
    <row r="151" spans="1:4" ht="12" thickBot="1" x14ac:dyDescent="0.25">
      <c r="A151" s="237"/>
      <c r="B151" s="225" t="s">
        <v>170</v>
      </c>
      <c r="C151" s="189" t="s">
        <v>44</v>
      </c>
      <c r="D151" s="189" t="s">
        <v>38</v>
      </c>
    </row>
    <row r="152" spans="1:4" ht="12" thickBot="1" x14ac:dyDescent="0.25">
      <c r="A152" s="237"/>
      <c r="B152" s="225" t="s">
        <v>216</v>
      </c>
      <c r="C152" s="189" t="s">
        <v>44</v>
      </c>
      <c r="D152" s="189"/>
    </row>
    <row r="153" spans="1:4" ht="12" thickBot="1" x14ac:dyDescent="0.25">
      <c r="A153" s="237"/>
      <c r="B153" s="225" t="s">
        <v>217</v>
      </c>
      <c r="C153" s="189" t="s">
        <v>44</v>
      </c>
      <c r="D153" s="189" t="s">
        <v>38</v>
      </c>
    </row>
    <row r="154" spans="1:4" ht="12" thickBot="1" x14ac:dyDescent="0.25">
      <c r="A154" s="237"/>
      <c r="B154" s="225" t="s">
        <v>218</v>
      </c>
      <c r="C154" s="189" t="s">
        <v>44</v>
      </c>
      <c r="D154" s="189"/>
    </row>
    <row r="155" spans="1:4" ht="12" thickBot="1" x14ac:dyDescent="0.25">
      <c r="A155" s="237"/>
      <c r="B155" s="225" t="s">
        <v>219</v>
      </c>
      <c r="C155" s="189" t="s">
        <v>44</v>
      </c>
      <c r="D155" s="189" t="s">
        <v>38</v>
      </c>
    </row>
    <row r="156" spans="1:4" ht="12" thickBot="1" x14ac:dyDescent="0.25">
      <c r="A156" s="237"/>
      <c r="B156" s="225" t="s">
        <v>220</v>
      </c>
      <c r="C156" s="189" t="s">
        <v>44</v>
      </c>
      <c r="D156" s="189" t="s">
        <v>38</v>
      </c>
    </row>
    <row r="157" spans="1:4" ht="12" thickBot="1" x14ac:dyDescent="0.25">
      <c r="A157" s="237"/>
      <c r="B157" s="225" t="s">
        <v>221</v>
      </c>
      <c r="C157" s="189" t="s">
        <v>44</v>
      </c>
      <c r="D157" s="189" t="s">
        <v>38</v>
      </c>
    </row>
    <row r="158" spans="1:4" ht="12" thickBot="1" x14ac:dyDescent="0.25">
      <c r="A158" s="237"/>
      <c r="B158" s="225" t="s">
        <v>222</v>
      </c>
      <c r="C158" s="189" t="s">
        <v>44</v>
      </c>
      <c r="D158" s="189"/>
    </row>
    <row r="159" spans="1:4" ht="12" thickBot="1" x14ac:dyDescent="0.25">
      <c r="A159" s="237"/>
      <c r="B159" s="225" t="s">
        <v>223</v>
      </c>
      <c r="C159" s="189" t="s">
        <v>44</v>
      </c>
      <c r="D159" s="189" t="s">
        <v>38</v>
      </c>
    </row>
    <row r="160" spans="1:4" ht="12" thickBot="1" x14ac:dyDescent="0.25">
      <c r="A160" s="237"/>
      <c r="B160" s="225" t="s">
        <v>224</v>
      </c>
      <c r="C160" s="189" t="s">
        <v>44</v>
      </c>
      <c r="D160" s="189"/>
    </row>
    <row r="161" spans="1:4" ht="12" thickBot="1" x14ac:dyDescent="0.25">
      <c r="A161" s="237"/>
      <c r="B161" s="225" t="s">
        <v>196</v>
      </c>
      <c r="C161" s="189" t="s">
        <v>44</v>
      </c>
      <c r="D161" s="189"/>
    </row>
    <row r="162" spans="1:4" ht="12" thickBot="1" x14ac:dyDescent="0.25">
      <c r="A162" s="237"/>
      <c r="B162" s="225" t="s">
        <v>225</v>
      </c>
      <c r="C162" s="189" t="s">
        <v>44</v>
      </c>
      <c r="D162" s="189" t="s">
        <v>38</v>
      </c>
    </row>
    <row r="163" spans="1:4" ht="12" thickBot="1" x14ac:dyDescent="0.25">
      <c r="A163" s="237"/>
      <c r="B163" s="225" t="s">
        <v>226</v>
      </c>
      <c r="C163" s="189" t="s">
        <v>44</v>
      </c>
      <c r="D163" s="189"/>
    </row>
    <row r="164" spans="1:4" ht="12" thickBot="1" x14ac:dyDescent="0.25">
      <c r="A164" s="237"/>
      <c r="B164" s="225" t="s">
        <v>227</v>
      </c>
      <c r="C164" s="189" t="s">
        <v>44</v>
      </c>
      <c r="D164" s="189"/>
    </row>
    <row r="165" spans="1:4" ht="12" thickBot="1" x14ac:dyDescent="0.25">
      <c r="A165" s="237"/>
      <c r="B165" s="225" t="s">
        <v>200</v>
      </c>
      <c r="C165" s="189" t="s">
        <v>44</v>
      </c>
      <c r="D165" s="189"/>
    </row>
    <row r="166" spans="1:4" ht="12" thickBot="1" x14ac:dyDescent="0.25">
      <c r="A166" s="237"/>
      <c r="B166" s="225" t="s">
        <v>201</v>
      </c>
      <c r="C166" s="189" t="s">
        <v>44</v>
      </c>
      <c r="D166" s="189" t="s">
        <v>38</v>
      </c>
    </row>
    <row r="167" spans="1:4" ht="12" thickBot="1" x14ac:dyDescent="0.25">
      <c r="A167" s="237"/>
      <c r="B167" s="225" t="s">
        <v>202</v>
      </c>
      <c r="C167" s="189" t="s">
        <v>44</v>
      </c>
      <c r="D167" s="189"/>
    </row>
    <row r="168" spans="1:4" ht="12" thickBot="1" x14ac:dyDescent="0.25">
      <c r="A168" s="237"/>
      <c r="B168" s="225" t="s">
        <v>127</v>
      </c>
      <c r="C168" s="189" t="s">
        <v>44</v>
      </c>
      <c r="D168" s="189"/>
    </row>
    <row r="169" spans="1:4" ht="12" thickBot="1" x14ac:dyDescent="0.25">
      <c r="A169" s="238"/>
      <c r="B169" s="255" t="s">
        <v>364</v>
      </c>
      <c r="C169" s="224"/>
      <c r="D169" s="196"/>
    </row>
    <row r="170" spans="1:4" x14ac:dyDescent="0.2">
      <c r="A170" s="223" t="s">
        <v>228</v>
      </c>
      <c r="B170" s="223" t="s">
        <v>229</v>
      </c>
      <c r="C170" s="186"/>
      <c r="D170" s="187"/>
    </row>
    <row r="171" spans="1:4" ht="12" thickBot="1" x14ac:dyDescent="0.25">
      <c r="A171" s="233"/>
      <c r="B171" s="233"/>
      <c r="C171" s="188"/>
      <c r="D171" s="189"/>
    </row>
    <row r="172" spans="1:4" ht="12" thickBot="1" x14ac:dyDescent="0.25">
      <c r="A172" s="239"/>
      <c r="B172" s="222" t="s">
        <v>112</v>
      </c>
      <c r="C172" s="190"/>
      <c r="D172" s="191"/>
    </row>
    <row r="173" spans="1:4" ht="79.5" thickBot="1" x14ac:dyDescent="0.25">
      <c r="A173" s="240"/>
      <c r="B173" s="254" t="s">
        <v>230</v>
      </c>
      <c r="C173" s="197" t="s">
        <v>44</v>
      </c>
      <c r="D173" s="197" t="s">
        <v>38</v>
      </c>
    </row>
    <row r="174" spans="1:4" ht="12" thickBot="1" x14ac:dyDescent="0.25">
      <c r="A174" s="240"/>
      <c r="B174" s="234" t="s">
        <v>363</v>
      </c>
      <c r="C174" s="186"/>
      <c r="D174" s="187"/>
    </row>
    <row r="175" spans="1:4" ht="12" thickBot="1" x14ac:dyDescent="0.25">
      <c r="A175" s="239"/>
      <c r="B175" s="222" t="s">
        <v>39</v>
      </c>
      <c r="C175" s="190"/>
      <c r="D175" s="191"/>
    </row>
    <row r="176" spans="1:4" ht="12" thickBot="1" x14ac:dyDescent="0.25">
      <c r="A176" s="239"/>
      <c r="B176" s="225" t="s">
        <v>231</v>
      </c>
      <c r="C176" s="189" t="s">
        <v>44</v>
      </c>
      <c r="D176" s="189"/>
    </row>
    <row r="177" spans="1:4" ht="12" thickBot="1" x14ac:dyDescent="0.25">
      <c r="A177" s="239"/>
      <c r="B177" s="225" t="s">
        <v>232</v>
      </c>
      <c r="C177" s="189" t="s">
        <v>44</v>
      </c>
      <c r="D177" s="189" t="s">
        <v>38</v>
      </c>
    </row>
    <row r="178" spans="1:4" ht="12" thickBot="1" x14ac:dyDescent="0.25">
      <c r="A178" s="239"/>
      <c r="B178" s="225" t="s">
        <v>233</v>
      </c>
      <c r="C178" s="189" t="s">
        <v>44</v>
      </c>
      <c r="D178" s="189" t="s">
        <v>38</v>
      </c>
    </row>
    <row r="179" spans="1:4" ht="12" thickBot="1" x14ac:dyDescent="0.25">
      <c r="A179" s="239"/>
      <c r="B179" s="258" t="s">
        <v>234</v>
      </c>
      <c r="C179" s="189" t="s">
        <v>44</v>
      </c>
      <c r="D179" s="189" t="s">
        <v>38</v>
      </c>
    </row>
    <row r="180" spans="1:4" ht="12" thickBot="1" x14ac:dyDescent="0.25">
      <c r="A180" s="239"/>
      <c r="B180" s="225" t="s">
        <v>196</v>
      </c>
      <c r="C180" s="189" t="s">
        <v>44</v>
      </c>
      <c r="D180" s="189"/>
    </row>
    <row r="181" spans="1:4" ht="12" thickBot="1" x14ac:dyDescent="0.25">
      <c r="A181" s="239"/>
      <c r="B181" s="225" t="s">
        <v>235</v>
      </c>
      <c r="C181" s="189" t="s">
        <v>44</v>
      </c>
      <c r="D181" s="189"/>
    </row>
    <row r="182" spans="1:4" ht="12" thickBot="1" x14ac:dyDescent="0.25">
      <c r="A182" s="239"/>
      <c r="B182" s="225" t="s">
        <v>197</v>
      </c>
      <c r="C182" s="189" t="s">
        <v>44</v>
      </c>
      <c r="D182" s="189"/>
    </row>
    <row r="183" spans="1:4" ht="12" thickBot="1" x14ac:dyDescent="0.25">
      <c r="A183" s="239"/>
      <c r="B183" s="225" t="s">
        <v>236</v>
      </c>
      <c r="C183" s="189" t="s">
        <v>44</v>
      </c>
      <c r="D183" s="189"/>
    </row>
    <row r="184" spans="1:4" ht="12" thickBot="1" x14ac:dyDescent="0.25">
      <c r="A184" s="239"/>
      <c r="B184" s="225" t="s">
        <v>237</v>
      </c>
      <c r="C184" s="189" t="s">
        <v>44</v>
      </c>
      <c r="D184" s="189"/>
    </row>
    <row r="185" spans="1:4" ht="12" thickBot="1" x14ac:dyDescent="0.25">
      <c r="A185" s="239"/>
      <c r="B185" s="225" t="s">
        <v>200</v>
      </c>
      <c r="C185" s="189" t="s">
        <v>44</v>
      </c>
      <c r="D185" s="189"/>
    </row>
    <row r="186" spans="1:4" ht="12" thickBot="1" x14ac:dyDescent="0.25">
      <c r="A186" s="239"/>
      <c r="B186" s="225" t="s">
        <v>238</v>
      </c>
      <c r="C186" s="189" t="s">
        <v>44</v>
      </c>
      <c r="D186" s="189" t="s">
        <v>38</v>
      </c>
    </row>
    <row r="187" spans="1:4" ht="12" thickBot="1" x14ac:dyDescent="0.25">
      <c r="A187" s="239"/>
      <c r="B187" s="225" t="s">
        <v>126</v>
      </c>
      <c r="C187" s="189" t="s">
        <v>44</v>
      </c>
      <c r="D187" s="189"/>
    </row>
    <row r="188" spans="1:4" ht="12" thickBot="1" x14ac:dyDescent="0.25">
      <c r="A188" s="239"/>
      <c r="B188" s="225" t="s">
        <v>127</v>
      </c>
      <c r="C188" s="189" t="s">
        <v>44</v>
      </c>
      <c r="D188" s="189"/>
    </row>
    <row r="189" spans="1:4" ht="12" thickBot="1" x14ac:dyDescent="0.25">
      <c r="A189" s="239"/>
      <c r="B189" s="225" t="s">
        <v>239</v>
      </c>
      <c r="C189" s="189" t="s">
        <v>44</v>
      </c>
      <c r="D189" s="189"/>
    </row>
    <row r="190" spans="1:4" ht="12" thickBot="1" x14ac:dyDescent="0.25">
      <c r="A190" s="239"/>
      <c r="B190" s="225" t="s">
        <v>240</v>
      </c>
      <c r="C190" s="189" t="s">
        <v>44</v>
      </c>
      <c r="D190" s="189"/>
    </row>
    <row r="191" spans="1:4" ht="12" thickBot="1" x14ac:dyDescent="0.25">
      <c r="A191" s="239"/>
      <c r="B191" s="225" t="s">
        <v>241</v>
      </c>
      <c r="C191" s="189" t="s">
        <v>44</v>
      </c>
      <c r="D191" s="189"/>
    </row>
    <row r="192" spans="1:4" ht="12" thickBot="1" x14ac:dyDescent="0.25">
      <c r="A192" s="239"/>
      <c r="B192" s="225" t="s">
        <v>242</v>
      </c>
      <c r="C192" s="189" t="s">
        <v>44</v>
      </c>
      <c r="D192" s="189"/>
    </row>
    <row r="193" spans="1:4" ht="12" thickBot="1" x14ac:dyDescent="0.25">
      <c r="A193" s="239"/>
      <c r="B193" s="225" t="s">
        <v>243</v>
      </c>
      <c r="C193" s="189" t="s">
        <v>44</v>
      </c>
      <c r="D193" s="189"/>
    </row>
    <row r="194" spans="1:4" ht="12" thickBot="1" x14ac:dyDescent="0.25">
      <c r="A194" s="240"/>
      <c r="B194" s="255" t="s">
        <v>364</v>
      </c>
      <c r="C194" s="224"/>
      <c r="D194" s="196"/>
    </row>
    <row r="195" spans="1:4" ht="12" thickBot="1" x14ac:dyDescent="0.25">
      <c r="A195" s="223" t="s">
        <v>244</v>
      </c>
      <c r="B195" s="223" t="s">
        <v>372</v>
      </c>
      <c r="C195" s="186"/>
      <c r="D195" s="187"/>
    </row>
    <row r="196" spans="1:4" ht="12" thickBot="1" x14ac:dyDescent="0.25">
      <c r="A196" s="223"/>
      <c r="B196" s="222" t="s">
        <v>341</v>
      </c>
      <c r="C196" s="186"/>
      <c r="D196" s="187"/>
    </row>
    <row r="197" spans="1:4" ht="12" thickBot="1" x14ac:dyDescent="0.25">
      <c r="A197" s="223"/>
      <c r="B197" s="254" t="s">
        <v>356</v>
      </c>
      <c r="C197" s="186"/>
      <c r="D197" s="187"/>
    </row>
    <row r="198" spans="1:4" ht="12" thickBot="1" x14ac:dyDescent="0.25">
      <c r="A198" s="223"/>
      <c r="B198" s="222" t="s">
        <v>163</v>
      </c>
      <c r="C198" s="186"/>
      <c r="D198" s="187"/>
    </row>
    <row r="199" spans="1:4" ht="12" thickBot="1" x14ac:dyDescent="0.25">
      <c r="A199" s="223"/>
      <c r="B199" s="254" t="s">
        <v>356</v>
      </c>
      <c r="C199" s="186"/>
      <c r="D199" s="187"/>
    </row>
    <row r="200" spans="1:4" ht="12" thickBot="1" x14ac:dyDescent="0.25">
      <c r="A200" s="223" t="s">
        <v>245</v>
      </c>
      <c r="B200" s="223" t="s">
        <v>246</v>
      </c>
      <c r="C200" s="186"/>
      <c r="D200" s="187"/>
    </row>
    <row r="201" spans="1:4" ht="12" thickBot="1" x14ac:dyDescent="0.25">
      <c r="A201" s="223"/>
      <c r="B201" s="222" t="s">
        <v>112</v>
      </c>
      <c r="C201" s="186"/>
      <c r="D201" s="187"/>
    </row>
    <row r="202" spans="1:4" ht="12" thickBot="1" x14ac:dyDescent="0.25">
      <c r="A202" s="239"/>
      <c r="B202" s="254" t="s">
        <v>247</v>
      </c>
      <c r="C202" s="190"/>
      <c r="D202" s="191"/>
    </row>
    <row r="203" spans="1:4" ht="12" thickBot="1" x14ac:dyDescent="0.25">
      <c r="A203" s="240"/>
      <c r="B203" s="222" t="s">
        <v>39</v>
      </c>
      <c r="C203" s="197" t="s">
        <v>44</v>
      </c>
      <c r="D203" s="197"/>
    </row>
    <row r="204" spans="1:4" ht="12" thickBot="1" x14ac:dyDescent="0.25">
      <c r="A204" s="239"/>
      <c r="B204" s="225" t="s">
        <v>46</v>
      </c>
      <c r="C204" s="190"/>
      <c r="D204" s="191"/>
    </row>
    <row r="205" spans="1:4" ht="12" thickBot="1" x14ac:dyDescent="0.25">
      <c r="A205" s="222" t="s">
        <v>248</v>
      </c>
      <c r="B205" s="222" t="s">
        <v>249</v>
      </c>
      <c r="C205" s="189" t="s">
        <v>44</v>
      </c>
      <c r="D205" s="189"/>
    </row>
    <row r="206" spans="1:4" ht="12" thickBot="1" x14ac:dyDescent="0.25">
      <c r="A206" s="222"/>
      <c r="B206" s="222" t="s">
        <v>112</v>
      </c>
      <c r="C206" s="190"/>
      <c r="D206" s="191"/>
    </row>
    <row r="207" spans="1:4" ht="12" thickBot="1" x14ac:dyDescent="0.25">
      <c r="A207" s="222"/>
      <c r="B207" s="254" t="s">
        <v>357</v>
      </c>
      <c r="C207" s="190"/>
      <c r="D207" s="191"/>
    </row>
    <row r="208" spans="1:4" ht="12" thickBot="1" x14ac:dyDescent="0.25">
      <c r="A208" s="223"/>
      <c r="B208" s="254" t="s">
        <v>358</v>
      </c>
      <c r="C208" s="186"/>
      <c r="D208" s="187"/>
    </row>
    <row r="209" spans="1:4" ht="12" thickBot="1" x14ac:dyDescent="0.25">
      <c r="A209" s="223"/>
      <c r="B209" s="234" t="s">
        <v>365</v>
      </c>
      <c r="C209" s="186"/>
      <c r="D209" s="187"/>
    </row>
    <row r="210" spans="1:4" ht="12" thickBot="1" x14ac:dyDescent="0.25">
      <c r="A210" s="223"/>
      <c r="B210" s="222" t="s">
        <v>39</v>
      </c>
      <c r="C210" s="197" t="s">
        <v>44</v>
      </c>
      <c r="D210" s="197"/>
    </row>
    <row r="211" spans="1:4" ht="12" thickBot="1" x14ac:dyDescent="0.25">
      <c r="A211" s="223"/>
      <c r="B211" s="254" t="s">
        <v>362</v>
      </c>
      <c r="C211" s="196"/>
      <c r="D211" s="196"/>
    </row>
    <row r="212" spans="1:4" ht="12" thickBot="1" x14ac:dyDescent="0.25">
      <c r="A212" s="222"/>
      <c r="B212" s="225" t="s">
        <v>250</v>
      </c>
      <c r="C212" s="189" t="s">
        <v>44</v>
      </c>
      <c r="D212" s="189"/>
    </row>
    <row r="213" spans="1:4" ht="12" thickBot="1" x14ac:dyDescent="0.25">
      <c r="A213" s="222"/>
      <c r="B213" s="225" t="s">
        <v>251</v>
      </c>
      <c r="C213" s="189" t="s">
        <v>44</v>
      </c>
      <c r="D213" s="189"/>
    </row>
    <row r="214" spans="1:4" ht="12" thickBot="1" x14ac:dyDescent="0.25">
      <c r="A214" s="222"/>
      <c r="B214" s="259" t="s">
        <v>364</v>
      </c>
      <c r="C214" s="189"/>
      <c r="D214" s="189"/>
    </row>
    <row r="215" spans="1:4" ht="12" thickBot="1" x14ac:dyDescent="0.25">
      <c r="A215" s="222" t="s">
        <v>252</v>
      </c>
      <c r="B215" s="222" t="s">
        <v>253</v>
      </c>
      <c r="C215" s="189" t="s">
        <v>44</v>
      </c>
      <c r="D215" s="189"/>
    </row>
    <row r="216" spans="1:4" ht="12" thickBot="1" x14ac:dyDescent="0.25">
      <c r="A216" s="222"/>
      <c r="B216" s="222" t="s">
        <v>112</v>
      </c>
      <c r="C216" s="190"/>
      <c r="D216" s="191"/>
    </row>
    <row r="217" spans="1:4" ht="12" thickBot="1" x14ac:dyDescent="0.25">
      <c r="A217" s="222"/>
      <c r="B217" s="254" t="s">
        <v>254</v>
      </c>
      <c r="C217" s="190"/>
      <c r="D217" s="191"/>
    </row>
    <row r="218" spans="1:4" ht="12" thickBot="1" x14ac:dyDescent="0.25">
      <c r="A218" s="223"/>
      <c r="B218" s="234" t="s">
        <v>365</v>
      </c>
      <c r="C218" s="186"/>
      <c r="D218" s="187"/>
    </row>
    <row r="219" spans="1:4" ht="12" thickBot="1" x14ac:dyDescent="0.25">
      <c r="A219" s="223"/>
      <c r="B219" s="222" t="s">
        <v>163</v>
      </c>
      <c r="C219" s="197" t="s">
        <v>44</v>
      </c>
      <c r="D219" s="197"/>
    </row>
    <row r="220" spans="1:4" ht="12" thickBot="1" x14ac:dyDescent="0.25">
      <c r="A220" s="222"/>
      <c r="B220" s="225" t="s">
        <v>125</v>
      </c>
      <c r="C220" s="190"/>
      <c r="D220" s="191"/>
    </row>
    <row r="221" spans="1:4" ht="12" thickBot="1" x14ac:dyDescent="0.25">
      <c r="A221" s="222"/>
      <c r="B221" s="225" t="s">
        <v>373</v>
      </c>
      <c r="C221" s="189" t="s">
        <v>44</v>
      </c>
      <c r="D221" s="189"/>
    </row>
    <row r="222" spans="1:4" ht="12" thickBot="1" x14ac:dyDescent="0.25">
      <c r="A222" s="222"/>
      <c r="B222" s="225" t="s">
        <v>374</v>
      </c>
      <c r="C222" s="189" t="s">
        <v>44</v>
      </c>
      <c r="D222" s="189"/>
    </row>
    <row r="223" spans="1:4" ht="12" thickBot="1" x14ac:dyDescent="0.25">
      <c r="A223" s="222"/>
      <c r="B223" s="259" t="s">
        <v>364</v>
      </c>
      <c r="C223" s="189"/>
      <c r="D223" s="189"/>
    </row>
    <row r="224" spans="1:4" ht="12" thickBot="1" x14ac:dyDescent="0.25">
      <c r="A224" s="222" t="s">
        <v>255</v>
      </c>
      <c r="B224" s="222" t="s">
        <v>359</v>
      </c>
      <c r="C224" s="189" t="s">
        <v>44</v>
      </c>
      <c r="D224" s="189" t="s">
        <v>38</v>
      </c>
    </row>
    <row r="225" spans="1:4" ht="12" thickBot="1" x14ac:dyDescent="0.25">
      <c r="A225" s="222"/>
      <c r="B225" s="225" t="s">
        <v>256</v>
      </c>
      <c r="C225" s="190"/>
      <c r="D225" s="191"/>
    </row>
    <row r="226" spans="1:4" ht="12" thickBot="1" x14ac:dyDescent="0.25">
      <c r="A226" s="222"/>
      <c r="B226" s="225" t="s">
        <v>257</v>
      </c>
      <c r="C226" s="189" t="s">
        <v>44</v>
      </c>
      <c r="D226" s="189"/>
    </row>
    <row r="227" spans="1:4" ht="12" thickBot="1" x14ac:dyDescent="0.25">
      <c r="A227" s="222"/>
      <c r="B227" s="225" t="s">
        <v>258</v>
      </c>
      <c r="C227" s="189" t="s">
        <v>44</v>
      </c>
      <c r="D227" s="189"/>
    </row>
    <row r="228" spans="1:4" ht="12" thickBot="1" x14ac:dyDescent="0.25">
      <c r="A228" s="222"/>
      <c r="B228" s="225" t="s">
        <v>259</v>
      </c>
      <c r="C228" s="189" t="s">
        <v>44</v>
      </c>
      <c r="D228" s="189"/>
    </row>
    <row r="229" spans="1:4" ht="12" thickBot="1" x14ac:dyDescent="0.25">
      <c r="A229" s="222"/>
      <c r="B229" s="225" t="s">
        <v>260</v>
      </c>
      <c r="C229" s="189" t="s">
        <v>44</v>
      </c>
      <c r="D229" s="189"/>
    </row>
    <row r="230" spans="1:4" ht="12" thickBot="1" x14ac:dyDescent="0.25">
      <c r="A230" s="222"/>
      <c r="B230" s="225" t="s">
        <v>45</v>
      </c>
      <c r="C230" s="189" t="s">
        <v>44</v>
      </c>
      <c r="D230" s="189"/>
    </row>
    <row r="231" spans="1:4" ht="12" thickBot="1" x14ac:dyDescent="0.25">
      <c r="A231" s="222"/>
      <c r="B231" s="225" t="s">
        <v>261</v>
      </c>
      <c r="C231" s="189" t="s">
        <v>44</v>
      </c>
      <c r="D231" s="189"/>
    </row>
    <row r="232" spans="1:4" ht="12" thickBot="1" x14ac:dyDescent="0.25">
      <c r="A232" s="222"/>
      <c r="B232" s="225" t="s">
        <v>262</v>
      </c>
      <c r="C232" s="189" t="s">
        <v>44</v>
      </c>
      <c r="D232" s="189"/>
    </row>
    <row r="233" spans="1:4" ht="12" thickBot="1" x14ac:dyDescent="0.25">
      <c r="A233" s="222"/>
      <c r="B233" s="225" t="s">
        <v>263</v>
      </c>
      <c r="C233" s="189" t="s">
        <v>44</v>
      </c>
      <c r="D233" s="189"/>
    </row>
    <row r="234" spans="1:4" ht="12" thickBot="1" x14ac:dyDescent="0.25">
      <c r="A234" s="222"/>
      <c r="B234" s="225" t="s">
        <v>264</v>
      </c>
      <c r="C234" s="189" t="s">
        <v>44</v>
      </c>
      <c r="D234" s="189"/>
    </row>
    <row r="235" spans="1:4" ht="12" thickBot="1" x14ac:dyDescent="0.25">
      <c r="A235" s="222"/>
      <c r="B235" s="225" t="s">
        <v>265</v>
      </c>
      <c r="C235" s="189" t="s">
        <v>44</v>
      </c>
      <c r="D235" s="189"/>
    </row>
    <row r="236" spans="1:4" ht="12" thickBot="1" x14ac:dyDescent="0.25">
      <c r="A236" s="222"/>
      <c r="B236" s="225" t="s">
        <v>266</v>
      </c>
      <c r="C236" s="189" t="s">
        <v>44</v>
      </c>
      <c r="D236" s="189"/>
    </row>
    <row r="237" spans="1:4" ht="12" thickBot="1" x14ac:dyDescent="0.25">
      <c r="A237" s="222"/>
      <c r="B237" s="225" t="s">
        <v>267</v>
      </c>
      <c r="C237" s="189" t="s">
        <v>44</v>
      </c>
      <c r="D237" s="189"/>
    </row>
    <row r="238" spans="1:4" ht="12" thickBot="1" x14ac:dyDescent="0.25">
      <c r="A238" s="222"/>
      <c r="B238" s="225" t="s">
        <v>268</v>
      </c>
      <c r="C238" s="189" t="s">
        <v>44</v>
      </c>
      <c r="D238" s="189"/>
    </row>
    <row r="239" spans="1:4" ht="12" thickBot="1" x14ac:dyDescent="0.25">
      <c r="A239" s="222"/>
      <c r="B239" s="225" t="s">
        <v>269</v>
      </c>
      <c r="C239" s="189" t="s">
        <v>44</v>
      </c>
      <c r="D239" s="189"/>
    </row>
    <row r="240" spans="1:4" ht="12" thickBot="1" x14ac:dyDescent="0.25">
      <c r="A240" s="222"/>
      <c r="B240" s="225" t="s">
        <v>270</v>
      </c>
      <c r="C240" s="189" t="s">
        <v>44</v>
      </c>
      <c r="D240" s="189"/>
    </row>
    <row r="241" spans="1:4" ht="12" thickBot="1" x14ac:dyDescent="0.25">
      <c r="A241" s="222"/>
      <c r="B241" s="225" t="s">
        <v>271</v>
      </c>
      <c r="C241" s="189" t="s">
        <v>44</v>
      </c>
      <c r="D241" s="189"/>
    </row>
    <row r="242" spans="1:4" ht="12" thickBot="1" x14ac:dyDescent="0.25">
      <c r="A242" s="222"/>
      <c r="B242" s="225" t="s">
        <v>272</v>
      </c>
      <c r="C242" s="189" t="s">
        <v>44</v>
      </c>
      <c r="D242" s="189"/>
    </row>
    <row r="243" spans="1:4" ht="12" thickBot="1" x14ac:dyDescent="0.25">
      <c r="A243" s="222"/>
      <c r="B243" s="225" t="s">
        <v>273</v>
      </c>
      <c r="C243" s="189" t="s">
        <v>44</v>
      </c>
      <c r="D243" s="189"/>
    </row>
    <row r="244" spans="1:4" ht="12" thickBot="1" x14ac:dyDescent="0.25">
      <c r="A244" s="222"/>
      <c r="B244" s="225" t="s">
        <v>364</v>
      </c>
      <c r="C244" s="189"/>
      <c r="D244" s="189"/>
    </row>
    <row r="245" spans="1:4" ht="12" thickBot="1" x14ac:dyDescent="0.25">
      <c r="A245" s="222" t="s">
        <v>274</v>
      </c>
      <c r="B245" s="222" t="s">
        <v>275</v>
      </c>
      <c r="C245" s="189" t="s">
        <v>44</v>
      </c>
      <c r="D245" s="189"/>
    </row>
    <row r="246" spans="1:4" ht="12" thickBot="1" x14ac:dyDescent="0.25">
      <c r="A246" s="222"/>
      <c r="B246" s="225" t="s">
        <v>276</v>
      </c>
      <c r="C246" s="190"/>
      <c r="D246" s="191"/>
    </row>
    <row r="247" spans="1:4" ht="23.25" thickBot="1" x14ac:dyDescent="0.25">
      <c r="A247" s="239"/>
      <c r="B247" s="225" t="s">
        <v>277</v>
      </c>
      <c r="C247" s="189" t="s">
        <v>44</v>
      </c>
      <c r="D247" s="189" t="s">
        <v>38</v>
      </c>
    </row>
    <row r="248" spans="1:4" ht="12" thickBot="1" x14ac:dyDescent="0.25">
      <c r="A248" s="239"/>
      <c r="B248" s="258" t="s">
        <v>278</v>
      </c>
      <c r="C248" s="189" t="s">
        <v>44</v>
      </c>
      <c r="D248" s="189" t="s">
        <v>38</v>
      </c>
    </row>
    <row r="249" spans="1:4" ht="12" thickBot="1" x14ac:dyDescent="0.25">
      <c r="A249" s="235"/>
      <c r="B249" s="258" t="s">
        <v>279</v>
      </c>
      <c r="C249" s="189" t="s">
        <v>44</v>
      </c>
      <c r="D249" s="189" t="s">
        <v>38</v>
      </c>
    </row>
    <row r="250" spans="1:4" ht="12" thickBot="1" x14ac:dyDescent="0.25">
      <c r="A250" s="235"/>
      <c r="B250" s="258" t="s">
        <v>280</v>
      </c>
      <c r="C250" s="189" t="s">
        <v>44</v>
      </c>
      <c r="D250" s="189"/>
    </row>
    <row r="251" spans="1:4" ht="12" thickBot="1" x14ac:dyDescent="0.25">
      <c r="A251" s="235"/>
      <c r="B251" s="258" t="s">
        <v>281</v>
      </c>
      <c r="C251" s="189" t="s">
        <v>44</v>
      </c>
      <c r="D251" s="189"/>
    </row>
    <row r="252" spans="1:4" ht="12" thickBot="1" x14ac:dyDescent="0.25">
      <c r="A252" s="235"/>
      <c r="B252" s="258" t="s">
        <v>282</v>
      </c>
      <c r="C252" s="189" t="s">
        <v>44</v>
      </c>
      <c r="D252" s="189"/>
    </row>
    <row r="253" spans="1:4" ht="23.25" thickBot="1" x14ac:dyDescent="0.25">
      <c r="A253" s="222" t="s">
        <v>283</v>
      </c>
      <c r="B253" s="222" t="s">
        <v>375</v>
      </c>
      <c r="C253" s="189" t="s">
        <v>44</v>
      </c>
      <c r="D253" s="189"/>
    </row>
    <row r="254" spans="1:4" ht="12" thickBot="1" x14ac:dyDescent="0.25">
      <c r="A254" s="223" t="s">
        <v>284</v>
      </c>
      <c r="B254" s="223" t="s">
        <v>360</v>
      </c>
      <c r="C254" s="190"/>
      <c r="D254" s="191"/>
    </row>
    <row r="255" spans="1:4" ht="12" thickBot="1" x14ac:dyDescent="0.25">
      <c r="A255" s="241"/>
      <c r="B255" s="248"/>
      <c r="C255" s="186"/>
      <c r="D255" s="187"/>
    </row>
    <row r="256" spans="1:4" ht="12" thickBot="1" x14ac:dyDescent="0.25">
      <c r="A256" s="242"/>
      <c r="B256" s="243"/>
      <c r="C256" s="188"/>
      <c r="D256" s="189"/>
    </row>
    <row r="257" spans="1:4" x14ac:dyDescent="0.2">
      <c r="A257" s="243"/>
      <c r="C257" s="203"/>
      <c r="D257" s="203"/>
    </row>
    <row r="258" spans="1:4" x14ac:dyDescent="0.2">
      <c r="A258" s="244"/>
    </row>
    <row r="259" spans="1:4" hidden="1" x14ac:dyDescent="0.2">
      <c r="A259" s="244" t="s">
        <v>285</v>
      </c>
    </row>
    <row r="260" spans="1:4" hidden="1" x14ac:dyDescent="0.2">
      <c r="A260" s="244" t="s">
        <v>286</v>
      </c>
    </row>
    <row r="261" spans="1:4" hidden="1" x14ac:dyDescent="0.2">
      <c r="A261" s="244" t="s">
        <v>287</v>
      </c>
    </row>
    <row r="262" spans="1:4" hidden="1" x14ac:dyDescent="0.2">
      <c r="A262" s="244" t="s">
        <v>288</v>
      </c>
    </row>
    <row r="263" spans="1:4" hidden="1" x14ac:dyDescent="0.2">
      <c r="A263" s="244" t="s">
        <v>289</v>
      </c>
    </row>
    <row r="264" spans="1:4" hidden="1" x14ac:dyDescent="0.2">
      <c r="A264" s="245" t="s">
        <v>290</v>
      </c>
    </row>
    <row r="265" spans="1:4" hidden="1" x14ac:dyDescent="0.2">
      <c r="A265" s="244" t="s">
        <v>291</v>
      </c>
    </row>
    <row r="266" spans="1:4" hidden="1" x14ac:dyDescent="0.2">
      <c r="A266" s="244" t="s">
        <v>292</v>
      </c>
    </row>
    <row r="267" spans="1:4" x14ac:dyDescent="0.2">
      <c r="A267" s="245"/>
    </row>
    <row r="268" spans="1:4" x14ac:dyDescent="0.2">
      <c r="A268" s="245"/>
    </row>
    <row r="269" spans="1:4" x14ac:dyDescent="0.2">
      <c r="A269" s="245"/>
    </row>
    <row r="270" spans="1:4" x14ac:dyDescent="0.2">
      <c r="A270" s="245"/>
    </row>
    <row r="271" spans="1:4" x14ac:dyDescent="0.2">
      <c r="A271" s="245"/>
    </row>
    <row r="272" spans="1:4" x14ac:dyDescent="0.2">
      <c r="A272" s="245"/>
    </row>
    <row r="273" spans="1:1" x14ac:dyDescent="0.2">
      <c r="A273" s="245"/>
    </row>
    <row r="274" spans="1:1" x14ac:dyDescent="0.2">
      <c r="A274" s="245" t="s">
        <v>293</v>
      </c>
    </row>
    <row r="275" spans="1:1" x14ac:dyDescent="0.2">
      <c r="A275" s="245" t="s">
        <v>294</v>
      </c>
    </row>
    <row r="276" spans="1:1" x14ac:dyDescent="0.2">
      <c r="A276" s="244" t="s">
        <v>295</v>
      </c>
    </row>
    <row r="277" spans="1:1" x14ac:dyDescent="0.2">
      <c r="A277" s="244" t="s">
        <v>296</v>
      </c>
    </row>
    <row r="278" spans="1:1" x14ac:dyDescent="0.2">
      <c r="A278" s="244" t="s">
        <v>297</v>
      </c>
    </row>
    <row r="279" spans="1:1" x14ac:dyDescent="0.2">
      <c r="A279" s="244" t="s">
        <v>298</v>
      </c>
    </row>
    <row r="280" spans="1:1" x14ac:dyDescent="0.2">
      <c r="A280" s="244" t="s">
        <v>299</v>
      </c>
    </row>
    <row r="281" spans="1:1" x14ac:dyDescent="0.2">
      <c r="A281" s="244" t="s">
        <v>300</v>
      </c>
    </row>
    <row r="282" spans="1:1" x14ac:dyDescent="0.2">
      <c r="A282" s="244" t="s">
        <v>301</v>
      </c>
    </row>
    <row r="283" spans="1:1" x14ac:dyDescent="0.2">
      <c r="A283" s="244" t="s">
        <v>302</v>
      </c>
    </row>
    <row r="284" spans="1:1" x14ac:dyDescent="0.2">
      <c r="A284" s="244" t="s">
        <v>303</v>
      </c>
    </row>
    <row r="285" spans="1:1" x14ac:dyDescent="0.2">
      <c r="A285" s="244" t="s">
        <v>304</v>
      </c>
    </row>
    <row r="286" spans="1:1" x14ac:dyDescent="0.2">
      <c r="A286" s="244" t="s">
        <v>305</v>
      </c>
    </row>
    <row r="287" spans="1:1" x14ac:dyDescent="0.2">
      <c r="A287" s="245" t="s">
        <v>306</v>
      </c>
    </row>
    <row r="288" spans="1:1" x14ac:dyDescent="0.2">
      <c r="A288" s="244" t="s">
        <v>307</v>
      </c>
    </row>
    <row r="289" spans="1:1" x14ac:dyDescent="0.2">
      <c r="A289" s="244" t="s">
        <v>308</v>
      </c>
    </row>
    <row r="290" spans="1:1" x14ac:dyDescent="0.2">
      <c r="A290" s="244" t="s">
        <v>309</v>
      </c>
    </row>
    <row r="291" spans="1:1" x14ac:dyDescent="0.2">
      <c r="A291" s="244" t="s">
        <v>310</v>
      </c>
    </row>
    <row r="292" spans="1:1" x14ac:dyDescent="0.2">
      <c r="A292" s="244" t="s">
        <v>311</v>
      </c>
    </row>
    <row r="293" spans="1:1" x14ac:dyDescent="0.2">
      <c r="A293" s="244" t="s">
        <v>312</v>
      </c>
    </row>
    <row r="294" spans="1:1" x14ac:dyDescent="0.2">
      <c r="A294" s="244" t="s">
        <v>313</v>
      </c>
    </row>
    <row r="295" spans="1:1" x14ac:dyDescent="0.2">
      <c r="A295" s="244" t="s">
        <v>314</v>
      </c>
    </row>
    <row r="296" spans="1:1" x14ac:dyDescent="0.2">
      <c r="A296" s="244" t="s">
        <v>315</v>
      </c>
    </row>
    <row r="297" spans="1:1" x14ac:dyDescent="0.2">
      <c r="A297" s="244" t="s">
        <v>316</v>
      </c>
    </row>
    <row r="298" spans="1:1" x14ac:dyDescent="0.2">
      <c r="A298" s="244" t="s">
        <v>317</v>
      </c>
    </row>
    <row r="299" spans="1:1" x14ac:dyDescent="0.2">
      <c r="A299" s="245" t="s">
        <v>318</v>
      </c>
    </row>
    <row r="300" spans="1:1" x14ac:dyDescent="0.2">
      <c r="A300" s="244" t="s">
        <v>319</v>
      </c>
    </row>
    <row r="301" spans="1:1" x14ac:dyDescent="0.2">
      <c r="A301" s="244" t="s">
        <v>320</v>
      </c>
    </row>
    <row r="302" spans="1:1" x14ac:dyDescent="0.2">
      <c r="A302" s="244" t="s">
        <v>321</v>
      </c>
    </row>
    <row r="303" spans="1:1" x14ac:dyDescent="0.2">
      <c r="A303" s="244" t="s">
        <v>322</v>
      </c>
    </row>
    <row r="304" spans="1:1" x14ac:dyDescent="0.2">
      <c r="A304" s="244" t="s">
        <v>323</v>
      </c>
    </row>
    <row r="305" spans="1:1" x14ac:dyDescent="0.2">
      <c r="A305" s="244" t="s">
        <v>376</v>
      </c>
    </row>
    <row r="306" spans="1:1" x14ac:dyDescent="0.2">
      <c r="A306" s="245" t="s">
        <v>324</v>
      </c>
    </row>
    <row r="307" spans="1:1" x14ac:dyDescent="0.2">
      <c r="A307" s="24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29DAE54-0E85-43EA-939F-4A90DAECDD07}">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 PLAN NABAVE-TTIP</vt:lpstr>
      <vt:lpstr>UPUTE</vt:lpstr>
      <vt:lpstr>LPT</vt:lpstr>
      <vt:lpstr>' PLAN NABAVE-TTIP'!Podrucje_ispisa</vt:lpstr>
    </vt:vector>
  </TitlesOfParts>
  <Company>APPRRR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LAGUR ALBA</cp:lastModifiedBy>
  <cp:lastPrinted>2018-07-25T08:40:07Z</cp:lastPrinted>
  <dcterms:created xsi:type="dcterms:W3CDTF">2019-05-17T12:57:49Z</dcterms:created>
  <dcterms:modified xsi:type="dcterms:W3CDTF">2019-05-17T12:59:26Z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